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42" activeTab="3"/>
  </bookViews>
  <sheets>
    <sheet name="dochody2007" sheetId="1" r:id="rId1"/>
    <sheet name="wydatki 2007" sheetId="2" r:id="rId2"/>
    <sheet name="Inwestycje 2007" sheetId="3" r:id="rId3"/>
    <sheet name="Przychody i rozchdy 2007" sheetId="4" r:id="rId4"/>
    <sheet name="dotacje z B.P. 2007" sheetId="5" r:id="rId5"/>
    <sheet name="Dotacje podmiotowe 2007" sheetId="6" r:id="rId6"/>
    <sheet name="Dotacje celowe na zak. inwest. " sheetId="7" r:id="rId7"/>
    <sheet name="Dotacje celowe 2007" sheetId="8" r:id="rId8"/>
    <sheet name="FOŚiGW za 2007" sheetId="9" r:id="rId9"/>
    <sheet name="Prognoza 2007r." sheetId="10" r:id="rId10"/>
  </sheets>
  <definedNames>
    <definedName name="A" localSheetId="1">'wydatki 2007'!$D$1</definedName>
    <definedName name="A">#REF!</definedName>
    <definedName name="ABC" localSheetId="1">'wydatki 2007'!$E$30</definedName>
    <definedName name="ABC">#REF!</definedName>
    <definedName name="_xlnm.Print_Area" localSheetId="0">'dochody2007'!$A$1:$F$142</definedName>
    <definedName name="_xlnm.Print_Area" localSheetId="1">'wydatki 2007'!$A$1:$CK$149</definedName>
  </definedNames>
  <calcPr fullCalcOnLoad="1"/>
</workbook>
</file>

<file path=xl/sharedStrings.xml><?xml version="1.0" encoding="utf-8"?>
<sst xmlns="http://schemas.openxmlformats.org/spreadsheetml/2006/main" count="808" uniqueCount="445">
  <si>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</si>
  <si>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</si>
  <si>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</si>
  <si>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</si>
  <si>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</si>
  <si>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</si>
  <si>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</si>
  <si>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</si>
  <si>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</si>
  <si>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</si>
  <si>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</si>
  <si>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</si>
  <si>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</si>
  <si>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</si>
  <si>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</si>
  <si>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</si>
  <si>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</si>
  <si>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</si>
  <si>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</si>
  <si>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</si>
  <si>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</si>
  <si>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</si>
  <si>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</si>
  <si>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</si>
  <si>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</si>
  <si>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</si>
  <si>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</si>
  <si>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</si>
  <si>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</si>
  <si>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</si>
  <si>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</si>
  <si>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</si>
  <si>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</si>
  <si>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</si>
  <si>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</si>
  <si>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</si>
  <si>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</si>
  <si>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</si>
  <si>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</si>
  <si>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</si>
  <si>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</si>
  <si>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</si>
  <si>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</si>
  <si>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</si>
  <si>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</si>
  <si>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</si>
  <si>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</si>
  <si>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</si>
  <si>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</si>
  <si>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</si>
  <si>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</si>
  <si>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</si>
  <si>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</si>
  <si>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</si>
  <si>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</si>
  <si>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</si>
  <si>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Lp.</t>
  </si>
  <si>
    <t>Plan
2007 r.</t>
  </si>
  <si>
    <t>Klasyfikacja
§</t>
  </si>
  <si>
    <t>Kwota
2007 r.</t>
  </si>
  <si>
    <t>Stan środków obrotowych na początek roku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</si>
  <si>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</si>
  <si>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</si>
  <si>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</si>
  <si>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</si>
  <si>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</si>
  <si>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jednostki
 otrzymującej dotację</t>
  </si>
  <si>
    <t>Zakres</t>
  </si>
  <si>
    <t>Zadania inwestycyjne w 2007 r.</t>
  </si>
  <si>
    <t>Planowane wydatki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</si>
  <si>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</si>
  <si>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</si>
  <si>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</si>
  <si>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</si>
  <si>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</si>
  <si>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</si>
  <si>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</si>
  <si>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</si>
  <si>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Wydatki
z tytułu poręczeń
i gwarancji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</si>
  <si>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</si>
  <si>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</si>
  <si>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</si>
  <si>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</si>
  <si>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</si>
  <si>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</si>
  <si>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</si>
  <si>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</si>
  <si>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</si>
  <si>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</si>
  <si>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</si>
  <si>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</si>
  <si>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</si>
  <si>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</si>
  <si>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</si>
  <si>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</si>
  <si>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</si>
  <si>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</si>
  <si>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</si>
  <si>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</si>
  <si>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</si>
  <si>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</si>
  <si>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</si>
  <si>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</si>
  <si>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</si>
  <si>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</si>
  <si>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</si>
  <si>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</si>
  <si>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</si>
  <si>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</si>
  <si>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</si>
  <si>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</si>
  <si>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</si>
  <si>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</si>
  <si>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</si>
  <si>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</si>
  <si>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</si>
  <si>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</si>
  <si>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</si>
  <si>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</si>
  <si>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</si>
  <si>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</si>
  <si>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</si>
  <si>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</si>
  <si>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</si>
  <si>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</si>
  <si>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</si>
  <si>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</si>
  <si>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</si>
  <si>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</si>
  <si>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</si>
  <si>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</si>
  <si>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</si>
  <si>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</si>
  <si>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</si>
  <si>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</si>
  <si>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</si>
  <si>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</si>
  <si>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</si>
  <si>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</si>
  <si>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</si>
  <si>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</si>
  <si>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</si>
  <si>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</si>
  <si>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</si>
  <si>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</si>
  <si>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</si>
  <si>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</si>
  <si>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</si>
  <si>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</si>
  <si>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</si>
  <si>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Plan
na 2007 r.
(6+12)</t>
  </si>
  <si>
    <t>Pochodne od 
wynagro-dzeń</t>
  </si>
  <si>
    <t>Wpływy z usług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</si>
  <si>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</si>
  <si>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 bieżących z zakresu adminisistracji rządowej oraz innych zadań zleconych gminie ustawami</t>
  </si>
  <si>
    <t>ROLNICTWO I ŁOWIECTWO</t>
  </si>
  <si>
    <t>LEŚNICTWO</t>
  </si>
  <si>
    <t>Gospodarka leśna</t>
  </si>
  <si>
    <t>GOSPODARKA MIESZKANIOWA</t>
  </si>
  <si>
    <t>ADMINISTRACJA PUBLICZNA</t>
  </si>
  <si>
    <t>URZĘDY NACZELNYCH ORGANÓW  WŁADZY PAŃSTWOWEJ, KONTROLI I OCHRONY PRAWA ORAZ SĄDOWNICTWA</t>
  </si>
  <si>
    <t>Pozostałe odsetki</t>
  </si>
  <si>
    <t>Podatek od nieruchomości</t>
  </si>
  <si>
    <t>Podatek rolny</t>
  </si>
  <si>
    <t>Podatek leśny</t>
  </si>
  <si>
    <t>Podatek od środków transportowych</t>
  </si>
  <si>
    <t>0310</t>
  </si>
  <si>
    <t>0320</t>
  </si>
  <si>
    <t>0330</t>
  </si>
  <si>
    <t>0340</t>
  </si>
  <si>
    <t>0830</t>
  </si>
  <si>
    <t>0750</t>
  </si>
  <si>
    <t>0920</t>
  </si>
  <si>
    <t>0360</t>
  </si>
  <si>
    <t>Podatek od spadków i darowizn</t>
  </si>
  <si>
    <t>0370</t>
  </si>
  <si>
    <t>Podatek od posiadania psów</t>
  </si>
  <si>
    <t>0500</t>
  </si>
  <si>
    <t>Podatek od czynności cywilno prawnych</t>
  </si>
  <si>
    <t>0910</t>
  </si>
  <si>
    <t>0020</t>
  </si>
  <si>
    <t>0350</t>
  </si>
  <si>
    <t>Podatek od działalności gospodarczej osób fizycznych, opłacany w formie karty podatkowej</t>
  </si>
  <si>
    <t>0410</t>
  </si>
  <si>
    <t>Wpływy z opłaty skarbowej</t>
  </si>
  <si>
    <t>758</t>
  </si>
  <si>
    <t>RÓŻNE ROZLICZENIA</t>
  </si>
  <si>
    <t>2920</t>
  </si>
  <si>
    <t>Subwencje ogólne z budżetu państwa</t>
  </si>
  <si>
    <t>801</t>
  </si>
  <si>
    <t>OŚWIATA I WYCHOWANIE</t>
  </si>
  <si>
    <t>852</t>
  </si>
  <si>
    <t>POMOC SPOŁECZNA</t>
  </si>
  <si>
    <t>854</t>
  </si>
  <si>
    <t>EDUKACYJNA OPIEKA WYCHOWAWCZA</t>
  </si>
  <si>
    <t>900</t>
  </si>
  <si>
    <t>DOCHODY BUDŻETU GMINY NA 2007 ROK</t>
  </si>
  <si>
    <t>DOCHODY OGÓŁEM</t>
  </si>
  <si>
    <t>010</t>
  </si>
  <si>
    <t>020</t>
  </si>
  <si>
    <t>754</t>
  </si>
  <si>
    <t>0010</t>
  </si>
  <si>
    <t>Podatek dochodowy od osób fizycznych</t>
  </si>
  <si>
    <t>DOCHODY OD OSÓB PRAWNYCH, OD OSÓB FIZYCZNYCH I OD INNYCH JRDNOSTEK NIEPOSIADAJĄCYCH OSOBOWOŚCI PRAWNEJ ORAZ WYDATKI ZWIĄZANE Z ICH POBOREM</t>
  </si>
  <si>
    <t>Załącznik Nr 2</t>
  </si>
  <si>
    <t>2030</t>
  </si>
  <si>
    <t>Dotacje celowe otrzymane z budżetu państwa na realizację własnych  zadań  bieżących gmin</t>
  </si>
  <si>
    <t>OCHRONA ZDROWIA</t>
  </si>
  <si>
    <t>Wpływy z opłat za zezwolenia na sprzedaż alkoholu</t>
  </si>
  <si>
    <t>0480</t>
  </si>
  <si>
    <t>0430</t>
  </si>
  <si>
    <t>Wpływy z opłaty targowej</t>
  </si>
  <si>
    <t>Rady Gmin Sadkowice</t>
  </si>
  <si>
    <t>Infrastruktura wodociągowa i sanitacyjna wsi</t>
  </si>
  <si>
    <t>01010</t>
  </si>
  <si>
    <t>Pozostałe wydatki bieżące</t>
  </si>
  <si>
    <t>01022</t>
  </si>
  <si>
    <t>Zwalczanie chorób zakaźnych oraz badania monitoringowe pozostałości chemicznych i biologicznych w tkankach zwierząt i produktach pochodzenia zwierzęcego</t>
  </si>
  <si>
    <t>01030</t>
  </si>
  <si>
    <t>Izby rolnicze</t>
  </si>
  <si>
    <t>01095</t>
  </si>
  <si>
    <t>Pozostała działalność</t>
  </si>
  <si>
    <t>600</t>
  </si>
  <si>
    <t>TRANSPORT I ŁĄCZNOŚĆ</t>
  </si>
  <si>
    <t>60016</t>
  </si>
  <si>
    <t>Drogi publiczne gminne</t>
  </si>
  <si>
    <t>Wydatki na finansowanie inwestycji</t>
  </si>
  <si>
    <t>60095</t>
  </si>
  <si>
    <t>700</t>
  </si>
  <si>
    <t>70005</t>
  </si>
  <si>
    <t>710</t>
  </si>
  <si>
    <t>DZIAŁALNOŚĆ USŁUGOWA</t>
  </si>
  <si>
    <t>71004</t>
  </si>
  <si>
    <t>Plany zagospodarowania przestrzennego</t>
  </si>
  <si>
    <t>750</t>
  </si>
  <si>
    <t>75011</t>
  </si>
  <si>
    <t>Wynagrodzenia osobowe pracowników</t>
  </si>
  <si>
    <t>Pochodne od wynagrodzeń</t>
  </si>
  <si>
    <t>75022</t>
  </si>
  <si>
    <t>Urzędy wojewódzkie</t>
  </si>
  <si>
    <t>Rady gmin</t>
  </si>
  <si>
    <t>75023</t>
  </si>
  <si>
    <t>Urzędu gmin</t>
  </si>
  <si>
    <t>Dodatkowe wynagrodzenie roczne</t>
  </si>
  <si>
    <t>75075</t>
  </si>
  <si>
    <t>Promocja jednostek samorządu terytorialnego</t>
  </si>
  <si>
    <t>75412</t>
  </si>
  <si>
    <t>Ochotnicze straże pożarne</t>
  </si>
  <si>
    <t>Wynagrodzenia bezosobowe</t>
  </si>
  <si>
    <t>751</t>
  </si>
  <si>
    <t>75101</t>
  </si>
  <si>
    <t xml:space="preserve">Urządy naczelnych organów władzy państwowej, kontroli i ochrony prawa </t>
  </si>
  <si>
    <t>Obrona cywilna</t>
  </si>
  <si>
    <t xml:space="preserve">DOCHODY  OD OSÓB PRAWNYCH,OD OSÓB FIZYCZNYCH I OD INNYCH JEDNOSTEK NIEPOSIADAJĄCYCH OSOBOWOŚCI PRAWNEJ ORAZ WYDATKI ZWIĄZANE Z ICH POBOREM  </t>
  </si>
  <si>
    <t>OBSŁUGA DŁUGU PUBLICZNEGO</t>
  </si>
  <si>
    <t>Obsługa papierów wartościowych, kredytów i pożyczek jednostek samorządu terytorialnego</t>
  </si>
  <si>
    <t>Rezerwy ogólne i celowe</t>
  </si>
  <si>
    <t xml:space="preserve">Rezerwy </t>
  </si>
  <si>
    <t xml:space="preserve">OŚWIATA I WYCHOWANIE 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</si>
  <si>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</si>
  <si>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</si>
  <si>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</si>
  <si>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</si>
  <si>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</si>
  <si>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</si>
  <si>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</si>
  <si>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</si>
  <si>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</si>
  <si>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Pochodne od wyhnagrodzeń</t>
  </si>
  <si>
    <t>80146</t>
  </si>
  <si>
    <t>Dokształcanie i doskonalenie nauczycieli</t>
  </si>
  <si>
    <t>80195</t>
  </si>
  <si>
    <t>02001</t>
  </si>
  <si>
    <t>Dostarczanie wody</t>
  </si>
  <si>
    <t>Urzędy gmin</t>
  </si>
  <si>
    <t xml:space="preserve">                                                        Załącznik Nr 1</t>
  </si>
  <si>
    <t>Dochody jednostek samorządu terytorialnego związane z realizacją zadań z zakresu administracji rządowej oraz innych zadań zleconych  ustawami</t>
  </si>
  <si>
    <t>75601</t>
  </si>
  <si>
    <t>Wpływy z podatku dochodowego od osób fizycznych</t>
  </si>
  <si>
    <t>2</t>
  </si>
  <si>
    <t>75615</t>
  </si>
  <si>
    <t>Wpływy z podatku rolnego,podatku leśnego,podatku od czynności cywilnoprawnych, podatków i opłat lokalnyvh od osób prawnychi innych jednostek organiozacyjnych</t>
  </si>
  <si>
    <t>75616</t>
  </si>
  <si>
    <t>Wpływy z podatku rolnego, podatku leśnego, podatku od czynności cywilnoprawnych, podatków i opłat lokalnych od osób fizycznych</t>
  </si>
  <si>
    <t>Podatek od czynności cywilnoprawnych</t>
  </si>
  <si>
    <t>75618</t>
  </si>
  <si>
    <t>Wpływy z innych opłat stanowiących dochody jednostek samorządu terytorialnego na podstawie ustaw</t>
  </si>
  <si>
    <t>75621</t>
  </si>
  <si>
    <t>Udziały gmin w podatkach stanowiących dochód budżetu państwa</t>
  </si>
  <si>
    <t>Podatek dochodowy od osób prawnych</t>
  </si>
  <si>
    <t>75801</t>
  </si>
  <si>
    <t>Część oświatowa subwencji ogólnej dla jednostek samorządu terytorialnego</t>
  </si>
  <si>
    <t>75807</t>
  </si>
  <si>
    <t>Część wyrównawcza subwencji ogólnej dla gmin</t>
  </si>
  <si>
    <t>85154</t>
  </si>
  <si>
    <t>Przeciwdziałanie alkoholizmowi</t>
  </si>
  <si>
    <t>85212</t>
  </si>
  <si>
    <t>Świadczenia rodzinne, zaliczka alimentacyjna oraz składki na ubezpieczenia emerytalne i rentowe z ubezpieczenia społecznego</t>
  </si>
  <si>
    <t>85213</t>
  </si>
  <si>
    <t>85214</t>
  </si>
  <si>
    <t>Zasiłki i pomoc w naturze oraz składki na ubezpieczenia emerytalne i rentowe</t>
  </si>
  <si>
    <t>85401</t>
  </si>
  <si>
    <t>Świetlice szkolne</t>
  </si>
  <si>
    <t>90095</t>
  </si>
  <si>
    <t>85219</t>
  </si>
  <si>
    <t>Ośrodki pomocy społecznej</t>
  </si>
  <si>
    <t xml:space="preserve">                                                       Rady Gminy Sadkowice</t>
  </si>
  <si>
    <t>851</t>
  </si>
  <si>
    <t>85195</t>
  </si>
  <si>
    <t>Składki na ubezpieczenie zdrowotne opłacane za osoby pobierające niektóre świadczenia z pomocy społecznej oraz niektóre świadczenia rodzinne</t>
  </si>
  <si>
    <t>85215</t>
  </si>
  <si>
    <t>Dodatki mieszkaniowe</t>
  </si>
  <si>
    <t>85228</t>
  </si>
  <si>
    <t>Usługi opiekuńcze i specjalistyczne usługi opiekuńcze</t>
  </si>
  <si>
    <t>85295</t>
  </si>
  <si>
    <t>Swietlice szkolne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</si>
  <si>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</si>
  <si>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</si>
  <si>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</si>
  <si>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</si>
  <si>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</si>
  <si>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</si>
  <si>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92195</t>
  </si>
  <si>
    <t>926</t>
  </si>
  <si>
    <t>KULTURA FIZYCZNA I SPORT</t>
  </si>
  <si>
    <t>92605</t>
  </si>
  <si>
    <t>1</t>
  </si>
  <si>
    <t>OGÓŁEM WYDATKI</t>
  </si>
  <si>
    <t>Dotacje celowe otrzymane z budżetu państwa na realizację zadań  bieżących z zakresu administracji rządowej oraz innych zadań zleconych gminie ustawami</t>
  </si>
  <si>
    <t>Dotacje celowe orzymane z budżetu państwa na inwestycje i zakupy inwestycyjne z zakresu administracji rządowej oraz innych zadań zleconych gminom ustawami</t>
  </si>
  <si>
    <t>WYDATKI BUDŻETU GMINY NA 2007 ROK</t>
  </si>
  <si>
    <t>Wynagrodz.</t>
  </si>
  <si>
    <t>Urząd Gminy Sadkowice</t>
  </si>
  <si>
    <t>Utworzenie gminnego zsespolu reagowania</t>
  </si>
  <si>
    <t>A.     10.000 
B.
C.
…</t>
  </si>
  <si>
    <t>A.     
B.
C.
…</t>
  </si>
  <si>
    <t>-</t>
  </si>
  <si>
    <t xml:space="preserve">                Załącznik Nr 3</t>
  </si>
  <si>
    <t xml:space="preserve">                Rady Gminy Sadkowice</t>
  </si>
  <si>
    <t>pozostałe wydatki bieżące</t>
  </si>
  <si>
    <t>Załącznik Nr 5</t>
  </si>
  <si>
    <t>Rady Gminy Sadkowice</t>
  </si>
  <si>
    <t>PRZYCHODY I ROZCHODY BUDŻETU W 2007 ROKU</t>
  </si>
  <si>
    <t>Dochody i wydatki związane z realizacją zadań z zakresu administracji rządowej                                                                                                 i innych zadań zleconych odrębnymi ustawami w 2007 r.</t>
  </si>
  <si>
    <t>Dotacje podmiotowe w 2007 r.</t>
  </si>
  <si>
    <t xml:space="preserve">                                                             Rady Gminy Sadkowice</t>
  </si>
  <si>
    <t xml:space="preserve">do uchwały Nr …….. </t>
  </si>
  <si>
    <r>
      <t xml:space="preserve">długu </t>
    </r>
    <r>
      <rPr>
        <sz val="10"/>
        <rFont val="Arial"/>
        <family val="2"/>
      </rPr>
      <t xml:space="preserve">(art. 170 ust. 1)         (1-2.1-2.2):3 (w %) </t>
    </r>
  </si>
  <si>
    <r>
      <t xml:space="preserve">długu po uwzględnieniu wyłączeń </t>
    </r>
    <r>
      <rPr>
        <sz val="10"/>
        <rFont val="Arial"/>
        <family val="2"/>
      </rPr>
      <t>(art. 170 ust. 3) (1.1+1.2-2.1):3 (w %)</t>
    </r>
  </si>
  <si>
    <r>
      <t xml:space="preserve">spłaty zadłużenia </t>
    </r>
    <r>
      <rPr>
        <sz val="10"/>
        <rFont val="Arial"/>
        <family val="2"/>
      </rPr>
      <t>(art. 169 ust. 1)        (2:3)  (w %)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</si>
  <si>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 (w %)</t>
    </r>
  </si>
  <si>
    <t>Gospodarka gruntami                                             i nieruchomościami</t>
  </si>
  <si>
    <t>Gospodarka gruntami                           i nieruchomościami</t>
  </si>
  <si>
    <t xml:space="preserve">                                                                                         Rady Gminy Sadkowice</t>
  </si>
  <si>
    <t>Wpływy z różnych opłat</t>
  </si>
  <si>
    <t xml:space="preserve"> badanie gleb na zawartość składników mineralnych</t>
  </si>
  <si>
    <t>wykonanie przyłącza wodociągowego na potrzeby utrzymania terenów zieleni w miejscowości Paprotnia</t>
  </si>
  <si>
    <t>Załącznik Nr 4</t>
  </si>
  <si>
    <t>dofinansowanie kosztów utryzmania 2 dzieci z terenu gminy uczęszczającym do Niepublicznego Przedszkola w Nowym Mieście n.Pilicą</t>
  </si>
  <si>
    <r>
      <t xml:space="preserve"> </t>
    </r>
    <r>
      <rPr>
        <b/>
        <sz val="10"/>
        <rFont val="Arial CE"/>
        <family val="0"/>
      </rPr>
      <t xml:space="preserve">    Załącznik Nr 6</t>
    </r>
  </si>
  <si>
    <t xml:space="preserve">     Rady Gminy Sadkowice</t>
  </si>
  <si>
    <t>Urząd Miasta i Gminy                                                                                                                                                                                         w Nowym Mieście n.Pilicą</t>
  </si>
  <si>
    <t>URZĘDY NACZELNYCH ORGANÓW  WŁADZY PAŃSTWOWEJ, KONTROLI                                                                                                          I OCHRONY PRAWA ORAZ SĄDOWNICTWA</t>
  </si>
  <si>
    <t>BEZPIECZEŃSTWO PUBLICZNE                                                                                                                                                                            I OCHRONA PRZECIWPOŻAROWA</t>
  </si>
  <si>
    <t>GOSPODARKA KOMUNALNA                                                                                                                                                                                    I OCHRONA ŚRODOWISKA</t>
  </si>
  <si>
    <t>Odsetki od nieterminowych wpłat podatków                                                                                                                                                     i opłat</t>
  </si>
  <si>
    <t>Infrastruktura wodociągowa                                                                                                                                                                                    i sanitacyjna wsi</t>
  </si>
  <si>
    <t>URZĘDY NACZELNYCH ORGAQNÓW WŁADZY PAŃSTWOWEJ KONTROLI                                                                                                          I OCHRONY PRAWA ORAZ SĄDOWNICTWA</t>
  </si>
  <si>
    <t>Pobór podatków, opłat                                                                                                                                                                                           i niepodatkowych należności budżetowych</t>
  </si>
  <si>
    <t>GOSPODARKA KOMUNALNA                                                                                                                                                                               I OCHRONA ŚRODOWISKA</t>
  </si>
  <si>
    <t xml:space="preserve">GMINNA BIBLIOTEKA PUBLICZNA                                                                                                                                                             W SADKOWICACH                                       </t>
  </si>
  <si>
    <t>75414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</si>
  <si>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</si>
  <si>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0970</t>
  </si>
  <si>
    <t>Wpływy z różnych dochodów</t>
  </si>
  <si>
    <t>Pozostałe wysatki bieżące</t>
  </si>
  <si>
    <t>POZOSTAŁE ZADANIA W ZAKRESIE POLITYKI SPOŁECZNEJ</t>
  </si>
  <si>
    <t>Zakup komputera i oprogramowania</t>
  </si>
  <si>
    <t>Termomodernizacja oddziału przedszkolnego w Lubani</t>
  </si>
  <si>
    <t xml:space="preserve">Przebudowa Oświetlenia na terenie gminy wieś: Bujały, Lubania, Kłopoczyn, Skarbkowa, Celinów,      Nowe Szwejki, Bujały Kolonia, Rokitnica Kąty, Olszowa Wola, Władysławów, Przyłuski, Zabłocie, Rudka, Lewin,Turobowice Gacpary i Rzymiec </t>
  </si>
  <si>
    <t>Budowa zbiornika małej retencji w Sadkowicach</t>
  </si>
  <si>
    <t>Dokończenie rozbudowy gimnazjum w Sadkowicach</t>
  </si>
  <si>
    <t>Urzad Gminy Sadkowice</t>
  </si>
  <si>
    <t xml:space="preserve">Zakup wyposażenia do Gimnazjum w Sadkowicach                </t>
  </si>
  <si>
    <t xml:space="preserve">Urząd Gminy Sadkowice           </t>
  </si>
  <si>
    <t>Powiatowe urzędy pracy</t>
  </si>
  <si>
    <t>Dotacje celowe w 2007 r.</t>
  </si>
  <si>
    <t>dofinansowanie zakupu samochodu bojowego</t>
  </si>
  <si>
    <t>Starostwo Powiatowe w Rawie Mazowieckiej</t>
  </si>
  <si>
    <t>zakup worków do segregacji odpadów</t>
  </si>
  <si>
    <t>Ochotnicza Straż Pożarna w Olszowej Woli</t>
  </si>
  <si>
    <t>75109</t>
  </si>
  <si>
    <t>2010</t>
  </si>
  <si>
    <t>Wybory do rad gmin, rad powiatów i województw, wybory wójtów, burmistrzów i prezydentów miast oraz referenda gminne, powiatowe im wojewódzkie</t>
  </si>
  <si>
    <t xml:space="preserve">                                                       z dnia 20 marca 2007r.</t>
  </si>
  <si>
    <t>Wybory do rad gmin, rad powiatów i województw, wybory wójtów,burmistrzów i prezydentów miast oraz referenda gminne, powiatowe i wojewódzkie</t>
  </si>
  <si>
    <t>Zadania z zakresu kultury fizycznej i sportu</t>
  </si>
  <si>
    <t>z dnia 20 marca 2007r.</t>
  </si>
  <si>
    <t>z dnia 20 marca 2007</t>
  </si>
  <si>
    <t xml:space="preserve">                z dnia 20 marca 2007r.</t>
  </si>
  <si>
    <t xml:space="preserve">                                                             z dnia 20 marca 2007r.</t>
  </si>
  <si>
    <t xml:space="preserve">     z dnia 20 marca 2007r.</t>
  </si>
  <si>
    <t xml:space="preserve">                                                                                         z dnia 20 marca 2007r.</t>
  </si>
  <si>
    <t xml:space="preserve">WYTWARZANIE I ZAOPATRYWANIE                                                                                                                                                                        W ENERGIĘ ELEKTRYCZNĄ, GAZ                                                                                                                                                               I WODĘ                              </t>
  </si>
  <si>
    <t xml:space="preserve">Świadczenia rodzinne, zaliczka alimentacyjna oraz składki na ubezpieczenia emerytalne i rentowe z ubezpieczenia społecznego                                                                                                                                                                                                                                 </t>
  </si>
  <si>
    <t>BEZPIECZEŃSTWO PUBLICZNE  I OCHRONA PRZECIWPOŻAROWA</t>
  </si>
  <si>
    <t>dofinansowanie działalności Klubu Pracy</t>
  </si>
  <si>
    <r>
      <t xml:space="preserve">                                                             </t>
    </r>
    <r>
      <rPr>
        <b/>
        <sz val="10"/>
        <rFont val="Arial CE"/>
        <family val="0"/>
      </rPr>
      <t>Załącznik Nr 8</t>
    </r>
  </si>
  <si>
    <t xml:space="preserve">                                                                                         Załącznik Nr 9</t>
  </si>
  <si>
    <t>Załącznik Nr 10</t>
  </si>
  <si>
    <r>
      <t xml:space="preserve"> </t>
    </r>
    <r>
      <rPr>
        <b/>
        <sz val="10"/>
        <rFont val="Arial CE"/>
        <family val="0"/>
      </rPr>
      <t xml:space="preserve">    Załącznik Nr 7</t>
    </r>
  </si>
  <si>
    <t>na zadania realizowane przez podmioty nienależące do jednostek sektora finansów publicznych</t>
  </si>
  <si>
    <t xml:space="preserve">na zadania  realizowane na podstawie zawartych porozumień pomiędzy   jednostkami samorządu terytorialnego </t>
  </si>
  <si>
    <t xml:space="preserve">     do uchwały Nr VI/36/07</t>
  </si>
  <si>
    <r>
      <t xml:space="preserve">                                                             </t>
    </r>
    <r>
      <rPr>
        <b/>
        <sz val="10"/>
        <rFont val="Arial CE"/>
        <family val="0"/>
      </rPr>
      <t>Przewodniczący Rady Gminy</t>
    </r>
  </si>
  <si>
    <r>
      <t xml:space="preserve">                                                                         </t>
    </r>
    <r>
      <rPr>
        <b/>
        <sz val="10"/>
        <rFont val="Arial CE"/>
        <family val="0"/>
      </rPr>
      <t>Jan Idzikowski</t>
    </r>
  </si>
  <si>
    <r>
      <t xml:space="preserve">                                                        do uchwały Nr </t>
    </r>
    <r>
      <rPr>
        <i/>
        <sz val="12"/>
        <rFont val="Arial CE"/>
        <family val="0"/>
      </rPr>
      <t>/36/07</t>
    </r>
  </si>
  <si>
    <t>Odsetki od nieterminowych wpłat podatków  i opłat</t>
  </si>
  <si>
    <t>do uchwały Nr VI/36/07</t>
  </si>
  <si>
    <t xml:space="preserve">       Przewodniczący Rady Gminy</t>
  </si>
  <si>
    <t xml:space="preserve">                 Jan Idzikowski</t>
  </si>
  <si>
    <t xml:space="preserve">                do uchwały Nr VI/36/07</t>
  </si>
  <si>
    <t>Przewodniczący Rady Gminy</t>
  </si>
  <si>
    <t xml:space="preserve">        Przewodniczący Rady Gminy</t>
  </si>
  <si>
    <t>Jan Idzikowski</t>
  </si>
  <si>
    <t xml:space="preserve">                    Jan Idzikowski</t>
  </si>
  <si>
    <t>do uchwały Nr  VI/36/07</t>
  </si>
  <si>
    <t xml:space="preserve">    </t>
  </si>
  <si>
    <t xml:space="preserve">              Jan Idzikowski</t>
  </si>
  <si>
    <t xml:space="preserve">           Przewodniczący Rady Gminy</t>
  </si>
  <si>
    <t xml:space="preserve">                       Jan Idzikowski</t>
  </si>
  <si>
    <t xml:space="preserve">                                                                                         do uchwały Nr VI/36/07</t>
  </si>
  <si>
    <t xml:space="preserve">                                                                 Przewodniczący Rady Gminy</t>
  </si>
  <si>
    <r>
      <t xml:space="preserve">                                                           </t>
    </r>
    <r>
      <rPr>
        <b/>
        <sz val="10"/>
        <rFont val="Arial CE"/>
        <family val="0"/>
      </rPr>
      <t>Jan Idzikowski</t>
    </r>
  </si>
  <si>
    <t>r VI/36/07</t>
  </si>
  <si>
    <t xml:space="preserve">                     </t>
  </si>
  <si>
    <t xml:space="preserve">                                  Przewodniczący Rady Gminy</t>
  </si>
  <si>
    <t xml:space="preserve">         Przewodniczący Rady Gminy</t>
  </si>
  <si>
    <t xml:space="preserve"> </t>
  </si>
  <si>
    <t xml:space="preserve">                                                             do uchwały Nr VI/36/07 </t>
  </si>
  <si>
    <t xml:space="preserve">                                             </t>
  </si>
  <si>
    <t xml:space="preserve">                                                  Przewodniczący Rady Gminy</t>
  </si>
  <si>
    <t xml:space="preserve">                                                              Jan Idzikowski</t>
  </si>
  <si>
    <t xml:space="preserve">                         </t>
  </si>
  <si>
    <t>Przebudowa dróg w tym:                            Olszowa Wola 130 000,                    Paprotnia, 70 000 Lubania 35 000,          Trębaczew-Olszyny         45 000, Turobowice           40 000,  Kaleń 35000.Dokumentacje          33 500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</si>
</sst>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</numFmts>
  <fonts count="2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u val="single"/>
      <sz val="10"/>
      <name val="Arial"/>
      <family val="2"/>
    </font>
    <font>
      <b/>
      <sz val="6"/>
      <name val="Arial CE"/>
      <family val="0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8"/>
    </xf>
    <xf numFmtId="0" fontId="11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0" fillId="0" borderId="7" xfId="0" applyBorder="1" applyAlignment="1">
      <alignment vertic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11" fillId="0" borderId="7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9" fontId="14" fillId="0" borderId="7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9" xfId="0" applyFont="1" applyBorder="1" applyAlignment="1">
      <alignment/>
    </xf>
    <xf numFmtId="49" fontId="11" fillId="0" borderId="7" xfId="0" applyNumberFormat="1" applyFont="1" applyBorder="1" applyAlignment="1">
      <alignment horizontal="center" vertical="top" wrapText="1"/>
    </xf>
    <xf numFmtId="49" fontId="14" fillId="0" borderId="6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49" fontId="11" fillId="0" borderId="6" xfId="0" applyNumberFormat="1" applyFont="1" applyBorder="1" applyAlignment="1">
      <alignment horizontal="center" vertical="top" wrapText="1"/>
    </xf>
    <xf numFmtId="49" fontId="20" fillId="0" borderId="7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1" fillId="0" borderId="6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4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1" fillId="0" borderId="6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1" fontId="5" fillId="0" borderId="10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1" fontId="8" fillId="0" borderId="1" xfId="0" applyNumberFormat="1" applyFont="1" applyBorder="1" applyAlignment="1">
      <alignment vertical="top" wrapText="1"/>
    </xf>
    <xf numFmtId="49" fontId="8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41" fontId="5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1" fontId="5" fillId="0" borderId="1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top" wrapText="1"/>
    </xf>
    <xf numFmtId="49" fontId="8" fillId="0" borderId="6" xfId="0" applyNumberFormat="1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41" fontId="8" fillId="0" borderId="6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1" fontId="8" fillId="0" borderId="7" xfId="0" applyNumberFormat="1" applyFont="1" applyBorder="1" applyAlignment="1">
      <alignment vertical="top" wrapText="1"/>
    </xf>
    <xf numFmtId="49" fontId="8" fillId="0" borderId="16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1" fontId="8" fillId="0" borderId="16" xfId="0" applyNumberFormat="1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1" fontId="8" fillId="0" borderId="10" xfId="0" applyNumberFormat="1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1" fontId="5" fillId="0" borderId="6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1" fontId="5" fillId="0" borderId="4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8" fillId="0" borderId="16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1" fontId="8" fillId="0" borderId="12" xfId="0" applyNumberFormat="1" applyFont="1" applyBorder="1" applyAlignment="1">
      <alignment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1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1" fontId="5" fillId="0" borderId="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2" fontId="5" fillId="0" borderId="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1" fontId="8" fillId="0" borderId="8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/>
    </xf>
    <xf numFmtId="0" fontId="11" fillId="0" borderId="16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6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/>
    </xf>
    <xf numFmtId="41" fontId="11" fillId="0" borderId="10" xfId="0" applyNumberFormat="1" applyFont="1" applyBorder="1" applyAlignment="1">
      <alignment vertical="top" wrapText="1"/>
    </xf>
    <xf numFmtId="41" fontId="11" fillId="0" borderId="7" xfId="0" applyNumberFormat="1" applyFont="1" applyBorder="1" applyAlignment="1">
      <alignment vertical="top" wrapText="1"/>
    </xf>
    <xf numFmtId="41" fontId="11" fillId="0" borderId="6" xfId="0" applyNumberFormat="1" applyFont="1" applyBorder="1" applyAlignment="1">
      <alignment vertical="top" wrapText="1"/>
    </xf>
    <xf numFmtId="41" fontId="11" fillId="0" borderId="10" xfId="0" applyNumberFormat="1" applyFont="1" applyBorder="1" applyAlignment="1">
      <alignment horizontal="center" vertical="top" wrapText="1"/>
    </xf>
    <xf numFmtId="41" fontId="11" fillId="0" borderId="10" xfId="0" applyNumberFormat="1" applyFont="1" applyBorder="1" applyAlignment="1">
      <alignment horizontal="right" vertical="top" wrapText="1"/>
    </xf>
    <xf numFmtId="41" fontId="11" fillId="0" borderId="1" xfId="0" applyNumberFormat="1" applyFont="1" applyBorder="1" applyAlignment="1">
      <alignment horizontal="right" vertical="top" wrapText="1"/>
    </xf>
    <xf numFmtId="41" fontId="11" fillId="0" borderId="7" xfId="0" applyNumberFormat="1" applyFont="1" applyBorder="1" applyAlignment="1">
      <alignment horizontal="right" vertical="top" wrapText="1"/>
    </xf>
    <xf numFmtId="41" fontId="11" fillId="0" borderId="6" xfId="0" applyNumberFormat="1" applyFont="1" applyBorder="1" applyAlignment="1">
      <alignment horizontal="right" vertical="top" wrapText="1"/>
    </xf>
    <xf numFmtId="41" fontId="14" fillId="0" borderId="1" xfId="0" applyNumberFormat="1" applyFont="1" applyBorder="1" applyAlignment="1">
      <alignment horizontal="right" vertical="center" wrapText="1"/>
    </xf>
    <xf numFmtId="41" fontId="14" fillId="0" borderId="10" xfId="0" applyNumberFormat="1" applyFont="1" applyBorder="1" applyAlignment="1">
      <alignment horizontal="right" vertical="top" wrapText="1"/>
    </xf>
    <xf numFmtId="41" fontId="14" fillId="0" borderId="7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41" fontId="14" fillId="0" borderId="1" xfId="0" applyNumberFormat="1" applyFont="1" applyBorder="1" applyAlignment="1">
      <alignment horizontal="right" vertical="top" wrapText="1"/>
    </xf>
    <xf numFmtId="41" fontId="14" fillId="0" borderId="6" xfId="0" applyNumberFormat="1" applyFont="1" applyBorder="1" applyAlignment="1">
      <alignment horizontal="right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7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Continuous"/>
    </xf>
    <xf numFmtId="49" fontId="11" fillId="0" borderId="18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41" fontId="11" fillId="0" borderId="11" xfId="0" applyNumberFormat="1" applyFont="1" applyBorder="1" applyAlignment="1">
      <alignment horizontal="right" vertical="top" wrapText="1"/>
    </xf>
    <xf numFmtId="0" fontId="11" fillId="0" borderId="8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1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1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/>
    </xf>
    <xf numFmtId="41" fontId="0" fillId="0" borderId="1" xfId="0" applyNumberFormat="1" applyBorder="1" applyAlignment="1">
      <alignment vertical="top"/>
    </xf>
    <xf numFmtId="41" fontId="0" fillId="0" borderId="2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41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41" fontId="0" fillId="0" borderId="21" xfId="0" applyNumberForma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1" fontId="4" fillId="0" borderId="6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41" fontId="0" fillId="0" borderId="22" xfId="0" applyNumberFormat="1" applyBorder="1" applyAlignment="1">
      <alignment vertical="center"/>
    </xf>
    <xf numFmtId="41" fontId="4" fillId="0" borderId="2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21" fillId="0" borderId="7" xfId="0" applyNumberFormat="1" applyFont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1" fontId="0" fillId="0" borderId="21" xfId="0" applyNumberFormat="1" applyFont="1" applyBorder="1" applyAlignment="1">
      <alignment horizontal="center" vertical="center"/>
    </xf>
    <xf numFmtId="41" fontId="0" fillId="0" borderId="2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4" fillId="0" borderId="23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41" fontId="0" fillId="0" borderId="2" xfId="0" applyNumberFormat="1" applyFont="1" applyBorder="1" applyAlignment="1">
      <alignment horizontal="center" vertical="center" wrapText="1"/>
    </xf>
    <xf numFmtId="41" fontId="22" fillId="0" borderId="1" xfId="0" applyNumberFormat="1" applyFont="1" applyBorder="1" applyAlignment="1">
      <alignment horizontal="center" vertical="top" wrapText="1"/>
    </xf>
    <xf numFmtId="41" fontId="10" fillId="0" borderId="1" xfId="0" applyNumberFormat="1" applyFont="1" applyBorder="1" applyAlignment="1">
      <alignment wrapText="1"/>
    </xf>
    <xf numFmtId="41" fontId="22" fillId="0" borderId="1" xfId="0" applyNumberFormat="1" applyFont="1" applyBorder="1" applyAlignment="1">
      <alignment wrapText="1"/>
    </xf>
    <xf numFmtId="41" fontId="10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0" fillId="0" borderId="5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6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6" xfId="0" applyFont="1" applyBorder="1" applyAlignment="1">
      <alignment horizontal="center"/>
    </xf>
    <xf numFmtId="0" fontId="0" fillId="0" borderId="7" xfId="0" applyBorder="1" applyAlignment="1">
      <alignment vertical="center"/>
    </xf>
    <xf numFmtId="41" fontId="0" fillId="0" borderId="1" xfId="0" applyNumberFormat="1" applyBorder="1" applyAlignment="1">
      <alignment horizontal="right" vertical="top" wrapText="1"/>
    </xf>
    <xf numFmtId="41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justify" wrapText="1"/>
    </xf>
    <xf numFmtId="0" fontId="14" fillId="2" borderId="16" xfId="0" applyFont="1" applyFill="1" applyBorder="1" applyAlignment="1">
      <alignment horizontal="center" vertical="center" wrapText="1"/>
    </xf>
    <xf numFmtId="41" fontId="0" fillId="0" borderId="1" xfId="0" applyNumberFormat="1" applyBorder="1" applyAlignment="1">
      <alignment horizontal="left" vertical="top" wrapText="1"/>
    </xf>
    <xf numFmtId="41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" xfId="0" applyNumberFormat="1" applyBorder="1" applyAlignment="1">
      <alignment vertical="top"/>
    </xf>
    <xf numFmtId="41" fontId="11" fillId="0" borderId="16" xfId="0" applyNumberFormat="1" applyFont="1" applyBorder="1" applyAlignment="1">
      <alignment horizontal="right" vertical="top"/>
    </xf>
    <xf numFmtId="41" fontId="4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41" fontId="11" fillId="0" borderId="1" xfId="0" applyNumberFormat="1" applyFont="1" applyBorder="1" applyAlignment="1">
      <alignment horizontal="center" vertical="top" wrapText="1"/>
    </xf>
    <xf numFmtId="41" fontId="10" fillId="0" borderId="1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Continuous"/>
    </xf>
    <xf numFmtId="0" fontId="4" fillId="0" borderId="22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3" fontId="10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right" vertical="top" wrapText="1"/>
    </xf>
    <xf numFmtId="41" fontId="5" fillId="0" borderId="10" xfId="0" applyNumberFormat="1" applyFont="1" applyBorder="1" applyAlignment="1">
      <alignment vertical="top"/>
    </xf>
    <xf numFmtId="41" fontId="5" fillId="3" borderId="1" xfId="0" applyNumberFormat="1" applyFont="1" applyFill="1" applyBorder="1" applyAlignment="1">
      <alignment vertical="top" wrapText="1"/>
    </xf>
    <xf numFmtId="0" fontId="14" fillId="0" borderId="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center"/>
    </xf>
    <xf numFmtId="0" fontId="4" fillId="0" borderId="1" xfId="0" applyFont="1" applyBorder="1" applyAlignment="1">
      <alignment vertical="top"/>
    </xf>
    <xf numFmtId="44" fontId="4" fillId="2" borderId="10" xfId="20" applyFont="1" applyFill="1" applyBorder="1" applyAlignment="1">
      <alignment vertical="center" wrapText="1"/>
    </xf>
    <xf numFmtId="44" fontId="4" fillId="2" borderId="7" xfId="20" applyFont="1" applyFill="1" applyBorder="1" applyAlignment="1">
      <alignment vertical="center" wrapText="1"/>
    </xf>
    <xf numFmtId="44" fontId="4" fillId="2" borderId="6" xfId="2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1" fontId="4" fillId="0" borderId="25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41" fontId="0" fillId="0" borderId="10" xfId="0" applyNumberFormat="1" applyFont="1" applyBorder="1" applyAlignment="1">
      <alignment vertical="top" wrapText="1"/>
    </xf>
    <xf numFmtId="41" fontId="0" fillId="0" borderId="1" xfId="0" applyNumberFormat="1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41" fontId="0" fillId="0" borderId="4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41" fontId="0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2" borderId="1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1" xfId="0" applyNumberFormat="1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2" borderId="1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workbookViewId="0" topLeftCell="A1">
      <selection activeCell="F18" sqref="F18"/>
    </sheetView>
  </sheetViews>
  <sheetFormatPr defaultColWidth="9.00390625" defaultRowHeight="12.75"/>
  <cols>
    <col min="1" max="1" width="6.875" style="201" customWidth="1"/>
    <col min="2" max="2" width="10.75390625" style="0" customWidth="1"/>
    <col min="3" max="3" width="7.00390625" style="201" customWidth="1"/>
    <col min="4" max="4" width="42.875" style="0" customWidth="1"/>
    <col min="5" max="5" width="21.00390625" style="0" customWidth="1"/>
    <col min="8" max="8" width="7.00390625" style="0" customWidth="1"/>
  </cols>
  <sheetData>
    <row r="1" spans="1:5" s="73" customFormat="1" ht="15.75">
      <c r="A1" s="77"/>
      <c r="B1" s="74"/>
      <c r="C1" s="77"/>
      <c r="D1" s="423" t="s">
        <v>275</v>
      </c>
      <c r="E1" s="424"/>
    </row>
    <row r="2" spans="1:5" s="73" customFormat="1" ht="15">
      <c r="A2" s="77"/>
      <c r="B2" s="74"/>
      <c r="C2" s="77"/>
      <c r="D2" s="425" t="s">
        <v>416</v>
      </c>
      <c r="E2" s="424"/>
    </row>
    <row r="3" spans="1:5" s="73" customFormat="1" ht="15">
      <c r="A3" s="77"/>
      <c r="B3" s="74"/>
      <c r="C3" s="77"/>
      <c r="D3" s="425" t="s">
        <v>306</v>
      </c>
      <c r="E3" s="424"/>
    </row>
    <row r="4" spans="1:5" s="73" customFormat="1" ht="15">
      <c r="A4" s="77"/>
      <c r="B4" s="74"/>
      <c r="C4" s="77"/>
      <c r="D4" s="425" t="s">
        <v>394</v>
      </c>
      <c r="E4" s="424"/>
    </row>
    <row r="5" spans="1:5" s="73" customFormat="1" ht="15" hidden="1">
      <c r="A5" s="77"/>
      <c r="B5" s="74"/>
      <c r="C5" s="77"/>
      <c r="D5" s="74"/>
      <c r="E5" s="74"/>
    </row>
    <row r="6" spans="1:5" ht="19.5" customHeight="1">
      <c r="A6" s="426" t="s">
        <v>372</v>
      </c>
      <c r="B6" s="427"/>
      <c r="C6" s="427"/>
      <c r="D6" s="427"/>
      <c r="E6" s="427"/>
    </row>
    <row r="7" spans="1:5" ht="24.75" customHeight="1">
      <c r="A7" s="77"/>
      <c r="B7" s="76"/>
      <c r="C7" s="76"/>
      <c r="D7" s="76" t="s">
        <v>196</v>
      </c>
      <c r="E7" s="75"/>
    </row>
    <row r="8" spans="1:5" ht="15">
      <c r="A8" s="77"/>
      <c r="B8" s="75"/>
      <c r="C8" s="77"/>
      <c r="D8" s="75"/>
      <c r="E8" s="77" t="s">
        <v>54</v>
      </c>
    </row>
    <row r="9" spans="1:5" s="327" customFormat="1" ht="15" customHeight="1">
      <c r="A9" s="412" t="s">
        <v>2</v>
      </c>
      <c r="B9" s="414" t="s">
        <v>3</v>
      </c>
      <c r="C9" s="415" t="s">
        <v>4</v>
      </c>
      <c r="D9" s="430" t="s">
        <v>104</v>
      </c>
      <c r="E9" s="433" t="s">
        <v>57</v>
      </c>
    </row>
    <row r="10" spans="1:5" s="327" customFormat="1" ht="15" customHeight="1">
      <c r="A10" s="413"/>
      <c r="B10" s="414"/>
      <c r="C10" s="404"/>
      <c r="D10" s="431"/>
      <c r="E10" s="431"/>
    </row>
    <row r="11" spans="1:5" s="49" customFormat="1" ht="12" customHeight="1">
      <c r="A11" s="161">
        <v>1</v>
      </c>
      <c r="B11" s="80">
        <v>2</v>
      </c>
      <c r="C11" s="317">
        <v>3</v>
      </c>
      <c r="D11" s="78">
        <v>4</v>
      </c>
      <c r="E11" s="78">
        <v>5</v>
      </c>
    </row>
    <row r="12" spans="1:6" s="49" customFormat="1" ht="30" customHeight="1">
      <c r="A12" s="162" t="s">
        <v>198</v>
      </c>
      <c r="B12" s="125"/>
      <c r="C12" s="174"/>
      <c r="D12" s="122" t="s">
        <v>155</v>
      </c>
      <c r="E12" s="123">
        <v>11477</v>
      </c>
      <c r="F12" s="72"/>
    </row>
    <row r="13" spans="1:6" s="49" customFormat="1" ht="34.5" customHeight="1">
      <c r="A13" s="162"/>
      <c r="B13" s="151" t="s">
        <v>214</v>
      </c>
      <c r="C13" s="174"/>
      <c r="D13" s="122" t="s">
        <v>213</v>
      </c>
      <c r="E13" s="123">
        <v>11477</v>
      </c>
      <c r="F13" s="72"/>
    </row>
    <row r="14" spans="1:5" s="49" customFormat="1" ht="30" customHeight="1">
      <c r="A14" s="152"/>
      <c r="B14" s="124"/>
      <c r="C14" s="160" t="s">
        <v>170</v>
      </c>
      <c r="D14" s="126" t="s">
        <v>152</v>
      </c>
      <c r="E14" s="127">
        <v>6900</v>
      </c>
    </row>
    <row r="15" spans="1:5" s="49" customFormat="1" ht="30" customHeight="1">
      <c r="A15" s="326"/>
      <c r="B15" s="124"/>
      <c r="C15" s="160" t="s">
        <v>373</v>
      </c>
      <c r="D15" s="126" t="s">
        <v>374</v>
      </c>
      <c r="E15" s="127">
        <v>4577</v>
      </c>
    </row>
    <row r="16" spans="1:7" ht="30" customHeight="1">
      <c r="A16" s="163" t="s">
        <v>199</v>
      </c>
      <c r="B16" s="125"/>
      <c r="C16" s="160"/>
      <c r="D16" s="131" t="s">
        <v>156</v>
      </c>
      <c r="E16" s="132">
        <v>1100</v>
      </c>
      <c r="F16" s="71"/>
      <c r="G16" s="71"/>
    </row>
    <row r="17" spans="1:5" ht="30" customHeight="1">
      <c r="A17" s="177"/>
      <c r="B17" s="151" t="s">
        <v>272</v>
      </c>
      <c r="C17" s="175"/>
      <c r="D17" s="147" t="s">
        <v>157</v>
      </c>
      <c r="E17" s="148">
        <v>1100</v>
      </c>
    </row>
    <row r="18" spans="1:5" ht="90" customHeight="1">
      <c r="A18" s="152"/>
      <c r="B18" s="153"/>
      <c r="C18" s="175" t="s">
        <v>171</v>
      </c>
      <c r="D18" s="135" t="s">
        <v>153</v>
      </c>
      <c r="E18" s="136">
        <v>1100</v>
      </c>
    </row>
    <row r="19" spans="1:5" ht="51.75" customHeight="1">
      <c r="A19" s="163">
        <v>400</v>
      </c>
      <c r="B19" s="125"/>
      <c r="C19" s="160"/>
      <c r="D19" s="137" t="s">
        <v>403</v>
      </c>
      <c r="E19" s="132">
        <v>188800</v>
      </c>
    </row>
    <row r="20" spans="1:5" ht="30" customHeight="1">
      <c r="A20" s="195"/>
      <c r="B20" s="164">
        <v>40002</v>
      </c>
      <c r="C20" s="318"/>
      <c r="D20" s="156" t="s">
        <v>273</v>
      </c>
      <c r="E20" s="367">
        <v>188800</v>
      </c>
    </row>
    <row r="21" spans="1:5" ht="30" customHeight="1">
      <c r="A21" s="186"/>
      <c r="B21" s="121"/>
      <c r="C21" s="160" t="s">
        <v>170</v>
      </c>
      <c r="D21" s="155" t="s">
        <v>152</v>
      </c>
      <c r="E21" s="127">
        <v>188000</v>
      </c>
    </row>
    <row r="22" spans="1:5" ht="30" customHeight="1">
      <c r="A22" s="152"/>
      <c r="B22" s="133"/>
      <c r="C22" s="160" t="s">
        <v>172</v>
      </c>
      <c r="D22" s="126" t="s">
        <v>161</v>
      </c>
      <c r="E22" s="127">
        <v>800</v>
      </c>
    </row>
    <row r="23" spans="1:5" ht="34.5" customHeight="1">
      <c r="A23" s="163">
        <v>700</v>
      </c>
      <c r="B23" s="157"/>
      <c r="C23" s="160"/>
      <c r="D23" s="131" t="s">
        <v>158</v>
      </c>
      <c r="E23" s="132">
        <v>44870</v>
      </c>
    </row>
    <row r="24" spans="1:5" ht="39.75" customHeight="1">
      <c r="A24" s="162"/>
      <c r="B24" s="151" t="s">
        <v>229</v>
      </c>
      <c r="C24" s="160"/>
      <c r="D24" s="131" t="s">
        <v>351</v>
      </c>
      <c r="E24" s="132">
        <v>44870</v>
      </c>
    </row>
    <row r="25" spans="1:5" ht="90" customHeight="1">
      <c r="A25" s="186"/>
      <c r="B25" s="121"/>
      <c r="C25" s="160" t="s">
        <v>171</v>
      </c>
      <c r="D25" s="126" t="s">
        <v>153</v>
      </c>
      <c r="E25" s="127">
        <v>44770</v>
      </c>
    </row>
    <row r="26" spans="1:5" ht="30" customHeight="1">
      <c r="A26" s="152"/>
      <c r="B26" s="134"/>
      <c r="C26" s="160" t="s">
        <v>172</v>
      </c>
      <c r="D26" s="126" t="s">
        <v>161</v>
      </c>
      <c r="E26" s="127">
        <v>100</v>
      </c>
    </row>
    <row r="27" spans="1:5" ht="31.5" customHeight="1">
      <c r="A27" s="163">
        <v>750</v>
      </c>
      <c r="B27" s="125"/>
      <c r="C27" s="160"/>
      <c r="D27" s="131" t="s">
        <v>159</v>
      </c>
      <c r="E27" s="132">
        <v>75502</v>
      </c>
    </row>
    <row r="28" spans="1:5" ht="34.5" customHeight="1">
      <c r="A28" s="166"/>
      <c r="B28" s="167" t="s">
        <v>235</v>
      </c>
      <c r="C28" s="319"/>
      <c r="D28" s="81" t="s">
        <v>239</v>
      </c>
      <c r="E28" s="168">
        <v>75402</v>
      </c>
    </row>
    <row r="29" spans="1:5" ht="15" customHeight="1">
      <c r="A29" s="421" t="s">
        <v>2</v>
      </c>
      <c r="B29" s="419" t="s">
        <v>3</v>
      </c>
      <c r="C29" s="406" t="s">
        <v>4</v>
      </c>
      <c r="D29" s="416" t="s">
        <v>104</v>
      </c>
      <c r="E29" s="416" t="s">
        <v>57</v>
      </c>
    </row>
    <row r="30" spans="1:5" ht="15" customHeight="1">
      <c r="A30" s="422"/>
      <c r="B30" s="419"/>
      <c r="C30" s="407"/>
      <c r="D30" s="417"/>
      <c r="E30" s="417"/>
    </row>
    <row r="31" spans="1:5" ht="12" customHeight="1">
      <c r="A31" s="170">
        <v>1</v>
      </c>
      <c r="B31" s="157" t="s">
        <v>279</v>
      </c>
      <c r="C31" s="171">
        <v>3</v>
      </c>
      <c r="D31" s="158">
        <v>4</v>
      </c>
      <c r="E31" s="158">
        <v>5</v>
      </c>
    </row>
    <row r="32" spans="1:5" ht="69.75" customHeight="1">
      <c r="A32" s="192"/>
      <c r="B32" s="121"/>
      <c r="C32" s="171">
        <v>2010</v>
      </c>
      <c r="D32" s="126" t="s">
        <v>154</v>
      </c>
      <c r="E32" s="127">
        <v>74185</v>
      </c>
    </row>
    <row r="33" spans="1:5" ht="64.5" customHeight="1">
      <c r="A33" s="193"/>
      <c r="B33" s="134"/>
      <c r="C33" s="171">
        <v>2360</v>
      </c>
      <c r="D33" s="126" t="s">
        <v>276</v>
      </c>
      <c r="E33" s="127">
        <v>1217</v>
      </c>
    </row>
    <row r="34" spans="1:5" ht="24.75" customHeight="1">
      <c r="A34" s="193"/>
      <c r="B34" s="151" t="s">
        <v>241</v>
      </c>
      <c r="C34" s="160"/>
      <c r="D34" s="131" t="s">
        <v>274</v>
      </c>
      <c r="E34" s="368">
        <v>100</v>
      </c>
    </row>
    <row r="35" spans="1:5" ht="19.5" customHeight="1">
      <c r="A35" s="196"/>
      <c r="B35" s="151"/>
      <c r="C35" s="160" t="s">
        <v>170</v>
      </c>
      <c r="D35" s="126" t="s">
        <v>152</v>
      </c>
      <c r="E35" s="127">
        <v>100</v>
      </c>
    </row>
    <row r="36" spans="1:5" ht="64.5" customHeight="1">
      <c r="A36" s="163">
        <v>751</v>
      </c>
      <c r="B36" s="124"/>
      <c r="C36" s="160"/>
      <c r="D36" s="131" t="s">
        <v>362</v>
      </c>
      <c r="E36" s="132">
        <v>5095</v>
      </c>
    </row>
    <row r="37" spans="1:5" ht="39.75" customHeight="1">
      <c r="A37" s="191"/>
      <c r="B37" s="151" t="s">
        <v>250</v>
      </c>
      <c r="C37" s="160"/>
      <c r="D37" s="131" t="s">
        <v>251</v>
      </c>
      <c r="E37" s="132">
        <v>955</v>
      </c>
    </row>
    <row r="38" spans="1:5" ht="68.25" customHeight="1" hidden="1">
      <c r="A38" s="152">
        <v>751</v>
      </c>
      <c r="B38" s="124"/>
      <c r="C38" s="160"/>
      <c r="D38" s="131" t="s">
        <v>160</v>
      </c>
      <c r="E38" s="132">
        <v>955</v>
      </c>
    </row>
    <row r="39" spans="1:5" ht="19.5" customHeight="1" hidden="1">
      <c r="A39" s="421" t="s">
        <v>2</v>
      </c>
      <c r="B39" s="419" t="s">
        <v>106</v>
      </c>
      <c r="C39" s="406" t="s">
        <v>4</v>
      </c>
      <c r="D39" s="428" t="s">
        <v>104</v>
      </c>
      <c r="E39" s="428" t="s">
        <v>57</v>
      </c>
    </row>
    <row r="40" spans="1:5" ht="19.5" customHeight="1" hidden="1">
      <c r="A40" s="422"/>
      <c r="B40" s="419"/>
      <c r="C40" s="407"/>
      <c r="D40" s="429"/>
      <c r="E40" s="429"/>
    </row>
    <row r="41" spans="1:5" ht="15" customHeight="1" hidden="1">
      <c r="A41" s="192">
        <v>1</v>
      </c>
      <c r="B41" s="125">
        <v>2</v>
      </c>
      <c r="C41" s="171">
        <v>2</v>
      </c>
      <c r="D41" s="126">
        <v>3</v>
      </c>
      <c r="E41" s="126">
        <v>4</v>
      </c>
    </row>
    <row r="42" spans="1:5" ht="64.5" customHeight="1">
      <c r="A42" s="186"/>
      <c r="B42" s="353"/>
      <c r="C42" s="174">
        <v>2010</v>
      </c>
      <c r="D42" s="144" t="s">
        <v>154</v>
      </c>
      <c r="E42" s="145">
        <v>955</v>
      </c>
    </row>
    <row r="43" spans="1:5" ht="69.75" customHeight="1">
      <c r="A43" s="186"/>
      <c r="B43" s="124" t="s">
        <v>391</v>
      </c>
      <c r="C43" s="157"/>
      <c r="D43" s="354" t="s">
        <v>393</v>
      </c>
      <c r="E43" s="132">
        <v>4140</v>
      </c>
    </row>
    <row r="44" spans="1:5" ht="69.75" customHeight="1">
      <c r="A44" s="152"/>
      <c r="B44" s="124"/>
      <c r="C44" s="160" t="s">
        <v>392</v>
      </c>
      <c r="D44" s="126" t="s">
        <v>154</v>
      </c>
      <c r="E44" s="127">
        <v>4140</v>
      </c>
    </row>
    <row r="45" spans="1:5" ht="39.75" customHeight="1">
      <c r="A45" s="163" t="s">
        <v>200</v>
      </c>
      <c r="B45" s="124"/>
      <c r="C45" s="160"/>
      <c r="D45" s="137" t="s">
        <v>363</v>
      </c>
      <c r="E45" s="132">
        <v>10550</v>
      </c>
    </row>
    <row r="46" spans="1:5" ht="24.75" customHeight="1">
      <c r="A46" s="191"/>
      <c r="B46" s="151" t="s">
        <v>371</v>
      </c>
      <c r="C46" s="160"/>
      <c r="D46" s="137" t="s">
        <v>252</v>
      </c>
      <c r="E46" s="132">
        <v>10550</v>
      </c>
    </row>
    <row r="47" spans="1:5" ht="69.75" customHeight="1">
      <c r="A47" s="177"/>
      <c r="B47" s="124"/>
      <c r="C47" s="160">
        <v>2010</v>
      </c>
      <c r="D47" s="126" t="s">
        <v>328</v>
      </c>
      <c r="E47" s="127">
        <v>550</v>
      </c>
    </row>
    <row r="48" spans="1:6" ht="79.5" customHeight="1">
      <c r="A48" s="152"/>
      <c r="B48" s="124"/>
      <c r="C48" s="176">
        <v>6310</v>
      </c>
      <c r="D48" s="138" t="s">
        <v>329</v>
      </c>
      <c r="E48" s="139">
        <v>10000</v>
      </c>
      <c r="F48" s="82"/>
    </row>
    <row r="49" spans="1:6" ht="24.75" customHeight="1" hidden="1">
      <c r="A49" s="163"/>
      <c r="B49" s="124"/>
      <c r="C49" s="160"/>
      <c r="D49" s="141"/>
      <c r="E49" s="142"/>
      <c r="F49" s="83"/>
    </row>
    <row r="50" spans="1:6" ht="24.75" customHeight="1" hidden="1">
      <c r="A50" s="421"/>
      <c r="B50" s="419"/>
      <c r="C50" s="406"/>
      <c r="D50" s="428"/>
      <c r="E50" s="428"/>
      <c r="F50" s="83"/>
    </row>
    <row r="51" spans="1:5" ht="24.75" customHeight="1" hidden="1">
      <c r="A51" s="422"/>
      <c r="B51" s="419"/>
      <c r="C51" s="407"/>
      <c r="D51" s="429"/>
      <c r="E51" s="429"/>
    </row>
    <row r="52" spans="1:5" ht="24.75" customHeight="1" hidden="1">
      <c r="A52" s="170"/>
      <c r="B52" s="125"/>
      <c r="C52" s="171"/>
      <c r="D52" s="126"/>
      <c r="E52" s="126"/>
    </row>
    <row r="53" spans="1:5" ht="24.75" customHeight="1" hidden="1">
      <c r="A53" s="197"/>
      <c r="B53" s="125"/>
      <c r="C53" s="320"/>
      <c r="D53" s="143"/>
      <c r="E53" s="143"/>
    </row>
    <row r="54" spans="1:5" ht="24.75" customHeight="1" hidden="1">
      <c r="A54" s="197"/>
      <c r="B54" s="125"/>
      <c r="C54" s="320"/>
      <c r="D54" s="143"/>
      <c r="E54" s="143"/>
    </row>
    <row r="55" spans="1:5" ht="24.75" customHeight="1" hidden="1">
      <c r="A55" s="197"/>
      <c r="B55" s="125"/>
      <c r="C55" s="320"/>
      <c r="D55" s="143"/>
      <c r="E55" s="143"/>
    </row>
    <row r="56" spans="1:5" ht="24.75" customHeight="1" hidden="1">
      <c r="A56" s="197"/>
      <c r="B56" s="125"/>
      <c r="C56" s="320"/>
      <c r="D56" s="143"/>
      <c r="E56" s="143"/>
    </row>
    <row r="57" spans="1:5" ht="24.75" customHeight="1" hidden="1">
      <c r="A57" s="197"/>
      <c r="B57" s="125"/>
      <c r="C57" s="320"/>
      <c r="D57" s="143"/>
      <c r="E57" s="143"/>
    </row>
    <row r="58" spans="1:5" ht="24.75" customHeight="1" hidden="1">
      <c r="A58" s="198"/>
      <c r="B58" s="125"/>
      <c r="C58" s="203"/>
      <c r="D58" s="135"/>
      <c r="E58" s="135"/>
    </row>
    <row r="59" spans="1:11" ht="84.75" customHeight="1">
      <c r="A59" s="169">
        <v>756</v>
      </c>
      <c r="B59" s="125"/>
      <c r="C59" s="171"/>
      <c r="D59" s="131" t="s">
        <v>203</v>
      </c>
      <c r="E59" s="132">
        <v>2103942</v>
      </c>
      <c r="F59" s="84"/>
      <c r="G59" s="84"/>
      <c r="H59" s="84"/>
      <c r="I59" s="84"/>
      <c r="J59" s="84"/>
      <c r="K59" s="84"/>
    </row>
    <row r="60" spans="1:11" ht="19.5" customHeight="1">
      <c r="A60" s="421" t="s">
        <v>2</v>
      </c>
      <c r="B60" s="419" t="s">
        <v>3</v>
      </c>
      <c r="C60" s="416" t="s">
        <v>4</v>
      </c>
      <c r="D60" s="416" t="s">
        <v>104</v>
      </c>
      <c r="E60" s="416" t="s">
        <v>57</v>
      </c>
      <c r="F60" s="84"/>
      <c r="G60" s="84"/>
      <c r="H60" s="84"/>
      <c r="I60" s="84"/>
      <c r="J60" s="84"/>
      <c r="K60" s="84"/>
    </row>
    <row r="61" spans="1:11" ht="19.5" customHeight="1">
      <c r="A61" s="422"/>
      <c r="B61" s="419"/>
      <c r="C61" s="417"/>
      <c r="D61" s="417"/>
      <c r="E61" s="417"/>
      <c r="F61" s="84"/>
      <c r="G61" s="84"/>
      <c r="H61" s="84"/>
      <c r="I61" s="84"/>
      <c r="J61" s="84"/>
      <c r="K61" s="84"/>
    </row>
    <row r="62" spans="1:11" ht="15" customHeight="1">
      <c r="A62" s="170">
        <v>1</v>
      </c>
      <c r="B62" s="157">
        <v>2</v>
      </c>
      <c r="C62" s="171">
        <v>3</v>
      </c>
      <c r="D62" s="158">
        <v>4</v>
      </c>
      <c r="E62" s="158">
        <v>5</v>
      </c>
      <c r="F62" s="84"/>
      <c r="G62" s="84"/>
      <c r="H62" s="84"/>
      <c r="I62" s="84"/>
      <c r="J62" s="84"/>
      <c r="K62" s="84"/>
    </row>
    <row r="63" spans="1:11" ht="45" customHeight="1">
      <c r="A63" s="192"/>
      <c r="B63" s="151" t="s">
        <v>277</v>
      </c>
      <c r="C63" s="171"/>
      <c r="D63" s="131" t="s">
        <v>278</v>
      </c>
      <c r="E63" s="132">
        <v>2050</v>
      </c>
      <c r="F63" s="84"/>
      <c r="G63" s="84"/>
      <c r="H63" s="84"/>
      <c r="I63" s="84"/>
      <c r="J63" s="84"/>
      <c r="K63" s="84"/>
    </row>
    <row r="64" spans="1:11" ht="45" customHeight="1">
      <c r="A64" s="193"/>
      <c r="B64" s="151"/>
      <c r="C64" s="160" t="s">
        <v>181</v>
      </c>
      <c r="D64" s="126" t="s">
        <v>182</v>
      </c>
      <c r="E64" s="127">
        <v>2000</v>
      </c>
      <c r="F64" s="84"/>
      <c r="G64" s="84"/>
      <c r="H64" s="84"/>
      <c r="I64" s="84"/>
      <c r="J64" s="84"/>
      <c r="K64" s="84"/>
    </row>
    <row r="65" spans="1:11" ht="45" customHeight="1">
      <c r="A65" s="204"/>
      <c r="B65" s="151"/>
      <c r="C65" s="160" t="s">
        <v>179</v>
      </c>
      <c r="D65" s="126" t="s">
        <v>417</v>
      </c>
      <c r="E65" s="127">
        <v>50</v>
      </c>
      <c r="F65" s="84"/>
      <c r="G65" s="84"/>
      <c r="H65" s="84"/>
      <c r="I65" s="84"/>
      <c r="J65" s="84"/>
      <c r="K65" s="84"/>
    </row>
    <row r="66" spans="1:11" ht="90" customHeight="1">
      <c r="A66" s="192"/>
      <c r="B66" s="151" t="s">
        <v>280</v>
      </c>
      <c r="C66" s="171"/>
      <c r="D66" s="172" t="s">
        <v>281</v>
      </c>
      <c r="E66" s="188">
        <v>332848</v>
      </c>
      <c r="F66" s="84"/>
      <c r="G66" s="84"/>
      <c r="H66" s="84"/>
      <c r="I66" s="84"/>
      <c r="J66" s="84"/>
      <c r="K66" s="84"/>
    </row>
    <row r="67" spans="1:11" ht="30" customHeight="1">
      <c r="A67" s="193"/>
      <c r="B67" s="194"/>
      <c r="C67" s="160" t="s">
        <v>166</v>
      </c>
      <c r="D67" s="126" t="s">
        <v>162</v>
      </c>
      <c r="E67" s="127">
        <v>324448</v>
      </c>
      <c r="F67" s="84"/>
      <c r="G67" s="84"/>
      <c r="H67" s="84"/>
      <c r="I67" s="84"/>
      <c r="J67" s="84"/>
      <c r="K67" s="84"/>
    </row>
    <row r="68" spans="1:6" ht="30" customHeight="1">
      <c r="A68" s="193"/>
      <c r="B68" s="128"/>
      <c r="C68" s="157" t="s">
        <v>167</v>
      </c>
      <c r="D68" s="140" t="s">
        <v>163</v>
      </c>
      <c r="E68" s="127">
        <v>100</v>
      </c>
      <c r="F68" s="202"/>
    </row>
    <row r="69" spans="1:6" ht="30" customHeight="1">
      <c r="A69" s="186"/>
      <c r="B69" s="128"/>
      <c r="C69" s="160" t="s">
        <v>168</v>
      </c>
      <c r="D69" s="126" t="s">
        <v>164</v>
      </c>
      <c r="E69" s="127">
        <v>8000</v>
      </c>
      <c r="F69" s="83"/>
    </row>
    <row r="70" spans="1:6" ht="30" customHeight="1">
      <c r="A70" s="186"/>
      <c r="B70" s="128"/>
      <c r="C70" s="160" t="s">
        <v>177</v>
      </c>
      <c r="D70" s="126" t="s">
        <v>178</v>
      </c>
      <c r="E70" s="127">
        <v>100</v>
      </c>
      <c r="F70" s="82"/>
    </row>
    <row r="71" spans="1:6" ht="39.75" customHeight="1">
      <c r="A71" s="186"/>
      <c r="B71" s="134"/>
      <c r="C71" s="157" t="s">
        <v>179</v>
      </c>
      <c r="D71" s="126" t="s">
        <v>365</v>
      </c>
      <c r="E71" s="127">
        <v>200</v>
      </c>
      <c r="F71" s="82"/>
    </row>
    <row r="72" spans="1:6" ht="75" customHeight="1">
      <c r="A72" s="177"/>
      <c r="B72" s="151" t="s">
        <v>282</v>
      </c>
      <c r="C72" s="175"/>
      <c r="D72" s="129" t="s">
        <v>283</v>
      </c>
      <c r="E72" s="132">
        <v>1171450</v>
      </c>
      <c r="F72" s="82"/>
    </row>
    <row r="73" spans="1:5" ht="24.75" customHeight="1">
      <c r="A73" s="199"/>
      <c r="B73" s="121"/>
      <c r="C73" s="160" t="s">
        <v>166</v>
      </c>
      <c r="D73" s="126" t="s">
        <v>162</v>
      </c>
      <c r="E73" s="127">
        <v>160000</v>
      </c>
    </row>
    <row r="74" spans="1:5" ht="24.75" customHeight="1">
      <c r="A74" s="186"/>
      <c r="B74" s="128"/>
      <c r="C74" s="160" t="s">
        <v>167</v>
      </c>
      <c r="D74" s="126" t="s">
        <v>163</v>
      </c>
      <c r="E74" s="127">
        <v>740000</v>
      </c>
    </row>
    <row r="75" spans="1:5" ht="24.75" customHeight="1">
      <c r="A75" s="186"/>
      <c r="B75" s="189"/>
      <c r="C75" s="160" t="s">
        <v>168</v>
      </c>
      <c r="D75" s="126" t="s">
        <v>164</v>
      </c>
      <c r="E75" s="127">
        <v>7000</v>
      </c>
    </row>
    <row r="76" spans="1:5" ht="30" customHeight="1">
      <c r="A76" s="199"/>
      <c r="B76" s="128"/>
      <c r="C76" s="157" t="s">
        <v>169</v>
      </c>
      <c r="D76" s="126" t="s">
        <v>165</v>
      </c>
      <c r="E76" s="127">
        <v>220000</v>
      </c>
    </row>
    <row r="77" spans="1:5" ht="34.5" customHeight="1">
      <c r="A77" s="199"/>
      <c r="B77" s="128"/>
      <c r="C77" s="160" t="s">
        <v>173</v>
      </c>
      <c r="D77" s="126" t="s">
        <v>174</v>
      </c>
      <c r="E77" s="127">
        <v>2000</v>
      </c>
    </row>
    <row r="78" spans="1:5" ht="30" customHeight="1">
      <c r="A78" s="199"/>
      <c r="B78" s="128"/>
      <c r="C78" s="194" t="s">
        <v>175</v>
      </c>
      <c r="D78" s="173" t="s">
        <v>176</v>
      </c>
      <c r="E78" s="159">
        <v>50</v>
      </c>
    </row>
    <row r="79" spans="1:6" ht="24.75" customHeight="1">
      <c r="A79" s="186"/>
      <c r="B79" s="128"/>
      <c r="C79" s="160" t="s">
        <v>210</v>
      </c>
      <c r="D79" s="126" t="s">
        <v>211</v>
      </c>
      <c r="E79" s="127">
        <v>50</v>
      </c>
      <c r="F79" s="83"/>
    </row>
    <row r="80" spans="1:7" ht="30" customHeight="1">
      <c r="A80" s="186"/>
      <c r="B80" s="128"/>
      <c r="C80" s="160" t="s">
        <v>177</v>
      </c>
      <c r="D80" s="144" t="s">
        <v>284</v>
      </c>
      <c r="E80" s="145">
        <v>30100</v>
      </c>
      <c r="F80" s="83"/>
      <c r="G80" s="82"/>
    </row>
    <row r="81" spans="1:7" ht="39.75" customHeight="1">
      <c r="A81" s="186"/>
      <c r="B81" s="134"/>
      <c r="C81" s="160" t="s">
        <v>179</v>
      </c>
      <c r="D81" s="126" t="s">
        <v>417</v>
      </c>
      <c r="E81" s="127">
        <v>12250</v>
      </c>
      <c r="F81" s="83"/>
      <c r="G81" s="82"/>
    </row>
    <row r="82" spans="1:7" ht="49.5" customHeight="1">
      <c r="A82" s="152"/>
      <c r="B82" s="151" t="s">
        <v>285</v>
      </c>
      <c r="C82" s="157"/>
      <c r="D82" s="180" t="s">
        <v>286</v>
      </c>
      <c r="E82" s="132">
        <v>23500</v>
      </c>
      <c r="F82" s="83"/>
      <c r="G82" s="82"/>
    </row>
    <row r="83" spans="1:6" ht="19.5" customHeight="1">
      <c r="A83" s="421" t="s">
        <v>2</v>
      </c>
      <c r="B83" s="419" t="s">
        <v>3</v>
      </c>
      <c r="C83" s="406" t="s">
        <v>4</v>
      </c>
      <c r="D83" s="428" t="s">
        <v>104</v>
      </c>
      <c r="E83" s="428" t="s">
        <v>57</v>
      </c>
      <c r="F83" s="83"/>
    </row>
    <row r="84" spans="1:5" ht="19.5" customHeight="1">
      <c r="A84" s="422"/>
      <c r="B84" s="419"/>
      <c r="C84" s="407"/>
      <c r="D84" s="429"/>
      <c r="E84" s="429"/>
    </row>
    <row r="85" spans="1:5" ht="15" customHeight="1">
      <c r="A85" s="170">
        <v>1</v>
      </c>
      <c r="B85" s="157">
        <v>2</v>
      </c>
      <c r="C85" s="171">
        <v>3</v>
      </c>
      <c r="D85" s="158">
        <v>4</v>
      </c>
      <c r="E85" s="158">
        <v>5</v>
      </c>
    </row>
    <row r="86" spans="1:5" ht="30" customHeight="1" hidden="1">
      <c r="A86" s="170"/>
      <c r="B86" s="125"/>
      <c r="C86" s="160"/>
      <c r="D86" s="144"/>
      <c r="E86" s="145"/>
    </row>
    <row r="87" spans="1:6" ht="33.75" customHeight="1" hidden="1">
      <c r="A87" s="170"/>
      <c r="B87" s="125"/>
      <c r="C87" s="160"/>
      <c r="D87" s="126"/>
      <c r="E87" s="127"/>
      <c r="F87" s="154"/>
    </row>
    <row r="88" spans="1:6" ht="34.5" customHeight="1" hidden="1">
      <c r="A88" s="170"/>
      <c r="B88" s="151" t="s">
        <v>285</v>
      </c>
      <c r="C88" s="174"/>
      <c r="D88" s="172" t="s">
        <v>286</v>
      </c>
      <c r="E88" s="130">
        <v>20000</v>
      </c>
      <c r="F88" s="83"/>
    </row>
    <row r="89" spans="1:5" ht="30" customHeight="1">
      <c r="A89" s="187"/>
      <c r="B89" s="151"/>
      <c r="C89" s="157" t="s">
        <v>183</v>
      </c>
      <c r="D89" s="126" t="s">
        <v>184</v>
      </c>
      <c r="E89" s="127">
        <v>23500</v>
      </c>
    </row>
    <row r="90" spans="1:5" ht="49.5" customHeight="1">
      <c r="A90" s="186"/>
      <c r="B90" s="151" t="s">
        <v>287</v>
      </c>
      <c r="C90" s="160"/>
      <c r="D90" s="131" t="s">
        <v>288</v>
      </c>
      <c r="E90" s="132">
        <v>574094</v>
      </c>
    </row>
    <row r="91" spans="1:5" ht="34.5" customHeight="1">
      <c r="A91" s="186"/>
      <c r="B91" s="191"/>
      <c r="C91" s="157" t="s">
        <v>201</v>
      </c>
      <c r="D91" s="126" t="s">
        <v>202</v>
      </c>
      <c r="E91" s="127">
        <v>571094</v>
      </c>
    </row>
    <row r="92" spans="1:6" ht="34.5" customHeight="1">
      <c r="A92" s="152"/>
      <c r="B92" s="134"/>
      <c r="C92" s="175" t="s">
        <v>180</v>
      </c>
      <c r="D92" s="143" t="s">
        <v>289</v>
      </c>
      <c r="E92" s="139">
        <v>3000</v>
      </c>
      <c r="F92" s="83"/>
    </row>
    <row r="93" spans="1:6" ht="24.75" customHeight="1">
      <c r="A93" s="163" t="s">
        <v>185</v>
      </c>
      <c r="B93" s="125"/>
      <c r="C93" s="157"/>
      <c r="D93" s="131" t="s">
        <v>186</v>
      </c>
      <c r="E93" s="123">
        <v>5480131</v>
      </c>
      <c r="F93" s="83"/>
    </row>
    <row r="94" spans="1:6" ht="49.5" customHeight="1">
      <c r="A94" s="177"/>
      <c r="B94" s="152" t="s">
        <v>290</v>
      </c>
      <c r="C94" s="176"/>
      <c r="D94" s="129" t="s">
        <v>291</v>
      </c>
      <c r="E94" s="123">
        <v>3276211</v>
      </c>
      <c r="F94" s="83"/>
    </row>
    <row r="95" spans="1:6" ht="30" customHeight="1">
      <c r="A95" s="186"/>
      <c r="B95" s="125"/>
      <c r="C95" s="160" t="s">
        <v>187</v>
      </c>
      <c r="D95" s="178" t="s">
        <v>188</v>
      </c>
      <c r="E95" s="127">
        <v>3276211</v>
      </c>
      <c r="F95" s="83"/>
    </row>
    <row r="96" spans="1:6" ht="45" customHeight="1">
      <c r="A96" s="186"/>
      <c r="B96" s="151" t="s">
        <v>292</v>
      </c>
      <c r="C96" s="160"/>
      <c r="D96" s="180" t="s">
        <v>293</v>
      </c>
      <c r="E96" s="179">
        <v>2203920</v>
      </c>
      <c r="F96" s="83"/>
    </row>
    <row r="97" spans="1:6" ht="30" customHeight="1">
      <c r="A97" s="152"/>
      <c r="B97" s="125"/>
      <c r="C97" s="160" t="s">
        <v>187</v>
      </c>
      <c r="D97" s="178" t="s">
        <v>188</v>
      </c>
      <c r="E97" s="127">
        <v>2203920</v>
      </c>
      <c r="F97" s="83"/>
    </row>
    <row r="98" spans="1:7" ht="30" customHeight="1">
      <c r="A98" s="163" t="s">
        <v>189</v>
      </c>
      <c r="B98" s="125"/>
      <c r="C98" s="160"/>
      <c r="D98" s="131" t="s">
        <v>190</v>
      </c>
      <c r="E98" s="132">
        <v>34000</v>
      </c>
      <c r="F98" s="83"/>
      <c r="G98" s="82"/>
    </row>
    <row r="99" spans="1:7" ht="30" customHeight="1">
      <c r="A99" s="177"/>
      <c r="B99" s="152" t="s">
        <v>262</v>
      </c>
      <c r="C99" s="176"/>
      <c r="D99" s="129" t="s">
        <v>263</v>
      </c>
      <c r="E99" s="130">
        <v>34000</v>
      </c>
      <c r="F99" s="82"/>
      <c r="G99" s="82"/>
    </row>
    <row r="100" spans="1:8" ht="30" customHeight="1">
      <c r="A100" s="152"/>
      <c r="B100" s="124"/>
      <c r="C100" s="160" t="s">
        <v>170</v>
      </c>
      <c r="D100" s="126" t="s">
        <v>152</v>
      </c>
      <c r="E100" s="127">
        <v>34000</v>
      </c>
      <c r="G100" s="82"/>
      <c r="H100" s="82"/>
    </row>
    <row r="101" spans="1:7" ht="29.25" customHeight="1" hidden="1">
      <c r="A101" s="181"/>
      <c r="B101" s="165"/>
      <c r="C101" s="181"/>
      <c r="D101" s="146"/>
      <c r="E101" s="146"/>
      <c r="G101" s="82"/>
    </row>
    <row r="102" spans="1:7" ht="19.5" customHeight="1" hidden="1">
      <c r="A102" s="408" t="s">
        <v>2</v>
      </c>
      <c r="B102" s="419" t="s">
        <v>106</v>
      </c>
      <c r="C102" s="432" t="s">
        <v>4</v>
      </c>
      <c r="D102" s="405" t="s">
        <v>104</v>
      </c>
      <c r="E102" s="405" t="s">
        <v>57</v>
      </c>
      <c r="G102" s="82"/>
    </row>
    <row r="103" spans="1:7" ht="19.5" customHeight="1" hidden="1">
      <c r="A103" s="408"/>
      <c r="B103" s="419"/>
      <c r="C103" s="407"/>
      <c r="D103" s="429"/>
      <c r="E103" s="429"/>
      <c r="G103" s="82"/>
    </row>
    <row r="104" spans="1:7" ht="15" customHeight="1" hidden="1">
      <c r="A104" s="169">
        <v>1</v>
      </c>
      <c r="B104" s="124">
        <v>2</v>
      </c>
      <c r="C104" s="315">
        <v>2</v>
      </c>
      <c r="D104" s="131">
        <v>3</v>
      </c>
      <c r="E104" s="131">
        <v>4</v>
      </c>
      <c r="G104" s="82"/>
    </row>
    <row r="105" spans="1:7" ht="30" customHeight="1">
      <c r="A105" s="182">
        <v>851</v>
      </c>
      <c r="B105" s="124"/>
      <c r="C105" s="321"/>
      <c r="D105" s="147" t="s">
        <v>207</v>
      </c>
      <c r="E105" s="148">
        <v>43000</v>
      </c>
      <c r="G105" s="82"/>
    </row>
    <row r="106" spans="1:7" ht="30" customHeight="1">
      <c r="A106" s="355"/>
      <c r="B106" s="151" t="s">
        <v>294</v>
      </c>
      <c r="C106" s="321"/>
      <c r="D106" s="147" t="s">
        <v>295</v>
      </c>
      <c r="E106" s="148">
        <v>43000</v>
      </c>
      <c r="G106" s="82"/>
    </row>
    <row r="107" spans="1:7" ht="39.75" customHeight="1">
      <c r="A107" s="190"/>
      <c r="B107" s="124"/>
      <c r="C107" s="175" t="s">
        <v>209</v>
      </c>
      <c r="D107" s="135" t="s">
        <v>208</v>
      </c>
      <c r="E107" s="136">
        <v>43000</v>
      </c>
      <c r="G107" s="82"/>
    </row>
    <row r="108" spans="1:7" ht="30" customHeight="1">
      <c r="A108" s="183" t="s">
        <v>191</v>
      </c>
      <c r="B108" s="125"/>
      <c r="C108" s="322"/>
      <c r="D108" s="149" t="s">
        <v>192</v>
      </c>
      <c r="E108" s="150">
        <v>1612701</v>
      </c>
      <c r="G108" s="82"/>
    </row>
    <row r="109" spans="1:7" ht="69.75" customHeight="1">
      <c r="A109" s="162"/>
      <c r="B109" s="151" t="s">
        <v>296</v>
      </c>
      <c r="C109" s="160"/>
      <c r="D109" s="131" t="s">
        <v>404</v>
      </c>
      <c r="E109" s="132">
        <v>1421000</v>
      </c>
      <c r="G109" s="82"/>
    </row>
    <row r="110" spans="1:7" ht="68.25" customHeight="1">
      <c r="A110" s="186"/>
      <c r="B110" s="186"/>
      <c r="C110" s="174">
        <v>2010</v>
      </c>
      <c r="D110" s="144" t="s">
        <v>154</v>
      </c>
      <c r="E110" s="145">
        <v>1420000</v>
      </c>
      <c r="G110" s="82"/>
    </row>
    <row r="111" spans="1:7" ht="90.75" customHeight="1">
      <c r="A111" s="152"/>
      <c r="B111" s="134"/>
      <c r="C111" s="171">
        <v>2360</v>
      </c>
      <c r="D111" s="126" t="s">
        <v>276</v>
      </c>
      <c r="E111" s="127">
        <v>1000</v>
      </c>
      <c r="F111" s="83"/>
      <c r="G111" s="184"/>
    </row>
    <row r="112" spans="1:7" ht="15" customHeight="1">
      <c r="A112" s="416" t="s">
        <v>2</v>
      </c>
      <c r="B112" s="419" t="s">
        <v>3</v>
      </c>
      <c r="C112" s="416" t="s">
        <v>4</v>
      </c>
      <c r="D112" s="416" t="s">
        <v>104</v>
      </c>
      <c r="E112" s="416" t="s">
        <v>57</v>
      </c>
      <c r="F112" s="83"/>
      <c r="G112" s="82"/>
    </row>
    <row r="113" spans="1:7" ht="15" customHeight="1" thickBot="1">
      <c r="A113" s="418"/>
      <c r="B113" s="420"/>
      <c r="C113" s="418"/>
      <c r="D113" s="418"/>
      <c r="E113" s="418"/>
      <c r="G113" s="82"/>
    </row>
    <row r="114" spans="1:7" ht="12" customHeight="1" hidden="1">
      <c r="A114" s="204">
        <v>1</v>
      </c>
      <c r="B114" s="196">
        <v>2</v>
      </c>
      <c r="C114" s="203">
        <v>3</v>
      </c>
      <c r="D114" s="204">
        <v>4</v>
      </c>
      <c r="E114" s="204">
        <v>5</v>
      </c>
      <c r="G114" s="82"/>
    </row>
    <row r="115" spans="1:7" ht="39.75" customHeight="1" hidden="1">
      <c r="A115" s="158"/>
      <c r="B115" s="157"/>
      <c r="C115" s="171"/>
      <c r="D115" s="158"/>
      <c r="E115" s="158"/>
      <c r="G115" s="82"/>
    </row>
    <row r="116" spans="1:7" ht="39.75" customHeight="1" hidden="1">
      <c r="A116" s="158"/>
      <c r="B116" s="157"/>
      <c r="C116" s="171"/>
      <c r="D116" s="158"/>
      <c r="E116" s="158"/>
      <c r="G116" s="82"/>
    </row>
    <row r="117" spans="1:7" ht="64.5" customHeight="1" hidden="1">
      <c r="A117" s="158"/>
      <c r="B117" s="157"/>
      <c r="C117" s="171"/>
      <c r="D117" s="126"/>
      <c r="E117" s="127"/>
      <c r="G117" s="82"/>
    </row>
    <row r="118" spans="1:7" ht="12" customHeight="1">
      <c r="A118" s="205">
        <v>1</v>
      </c>
      <c r="B118" s="157" t="s">
        <v>279</v>
      </c>
      <c r="C118" s="171">
        <v>3</v>
      </c>
      <c r="D118" s="192">
        <v>4</v>
      </c>
      <c r="E118" s="157">
        <v>5</v>
      </c>
      <c r="G118" s="82"/>
    </row>
    <row r="119" spans="1:7" ht="79.5" customHeight="1">
      <c r="A119" s="206"/>
      <c r="B119" s="151" t="s">
        <v>298</v>
      </c>
      <c r="C119" s="315"/>
      <c r="D119" s="180" t="s">
        <v>309</v>
      </c>
      <c r="E119" s="185">
        <v>6484</v>
      </c>
      <c r="G119" s="82"/>
    </row>
    <row r="120" spans="1:7" ht="64.5" customHeight="1">
      <c r="A120" s="193"/>
      <c r="B120" s="157"/>
      <c r="C120" s="160">
        <v>2010</v>
      </c>
      <c r="D120" s="126" t="s">
        <v>154</v>
      </c>
      <c r="E120" s="127">
        <v>6484</v>
      </c>
      <c r="G120" s="82"/>
    </row>
    <row r="121" spans="1:7" ht="49.5" customHeight="1">
      <c r="A121" s="193"/>
      <c r="B121" s="151" t="s">
        <v>299</v>
      </c>
      <c r="C121" s="160"/>
      <c r="D121" s="131" t="s">
        <v>300</v>
      </c>
      <c r="E121" s="132">
        <v>93103</v>
      </c>
      <c r="G121" s="82"/>
    </row>
    <row r="122" spans="1:7" ht="64.5" customHeight="1">
      <c r="A122" s="193"/>
      <c r="B122" s="194"/>
      <c r="C122" s="160">
        <v>2010</v>
      </c>
      <c r="D122" s="126" t="s">
        <v>154</v>
      </c>
      <c r="E122" s="127">
        <v>78996</v>
      </c>
      <c r="G122" s="82"/>
    </row>
    <row r="123" spans="1:7" ht="49.5" customHeight="1">
      <c r="A123" s="186"/>
      <c r="B123" s="134"/>
      <c r="C123" s="157" t="s">
        <v>205</v>
      </c>
      <c r="D123" s="126" t="s">
        <v>206</v>
      </c>
      <c r="E123" s="127">
        <v>14107</v>
      </c>
      <c r="G123" s="82"/>
    </row>
    <row r="124" spans="1:7" ht="34.5" customHeight="1">
      <c r="A124" s="186"/>
      <c r="B124" s="151" t="s">
        <v>304</v>
      </c>
      <c r="C124" s="157"/>
      <c r="D124" s="131" t="s">
        <v>305</v>
      </c>
      <c r="E124" s="132">
        <v>86270</v>
      </c>
      <c r="G124" s="82"/>
    </row>
    <row r="125" spans="1:7" ht="49.5" customHeight="1">
      <c r="A125" s="186"/>
      <c r="B125" s="125"/>
      <c r="C125" s="157" t="s">
        <v>205</v>
      </c>
      <c r="D125" s="126" t="s">
        <v>206</v>
      </c>
      <c r="E125" s="127">
        <v>86270</v>
      </c>
      <c r="G125" s="82"/>
    </row>
    <row r="126" spans="1:7" ht="34.5" customHeight="1">
      <c r="A126" s="186"/>
      <c r="B126" s="133" t="s">
        <v>314</v>
      </c>
      <c r="C126" s="199"/>
      <c r="D126" s="129" t="s">
        <v>221</v>
      </c>
      <c r="E126" s="130">
        <v>5844</v>
      </c>
      <c r="G126" s="82"/>
    </row>
    <row r="127" spans="1:7" ht="49.5" customHeight="1">
      <c r="A127" s="152"/>
      <c r="B127" s="134"/>
      <c r="C127" s="157" t="s">
        <v>205</v>
      </c>
      <c r="D127" s="126" t="s">
        <v>206</v>
      </c>
      <c r="E127" s="127">
        <v>5844</v>
      </c>
      <c r="G127" s="82"/>
    </row>
    <row r="128" spans="1:6" ht="34.5" customHeight="1">
      <c r="A128" s="163" t="s">
        <v>193</v>
      </c>
      <c r="B128" s="134"/>
      <c r="C128" s="199"/>
      <c r="D128" s="129" t="s">
        <v>194</v>
      </c>
      <c r="E128" s="130">
        <v>78000</v>
      </c>
      <c r="F128" s="61"/>
    </row>
    <row r="129" spans="1:6" ht="24.75" customHeight="1">
      <c r="A129" s="177"/>
      <c r="B129" s="152" t="s">
        <v>301</v>
      </c>
      <c r="C129" s="151"/>
      <c r="D129" s="131" t="s">
        <v>302</v>
      </c>
      <c r="E129" s="132">
        <v>78000</v>
      </c>
      <c r="F129" s="61"/>
    </row>
    <row r="130" spans="1:5" ht="24.75" customHeight="1">
      <c r="A130" s="196"/>
      <c r="B130" s="125"/>
      <c r="C130" s="157" t="s">
        <v>170</v>
      </c>
      <c r="D130" s="126" t="s">
        <v>152</v>
      </c>
      <c r="E130" s="127">
        <v>78000</v>
      </c>
    </row>
    <row r="131" spans="1:5" ht="34.5" customHeight="1">
      <c r="A131" s="163" t="s">
        <v>195</v>
      </c>
      <c r="B131" s="124"/>
      <c r="C131" s="151"/>
      <c r="D131" s="131" t="s">
        <v>364</v>
      </c>
      <c r="E131" s="132">
        <v>11000</v>
      </c>
    </row>
    <row r="132" spans="1:5" ht="24.75" customHeight="1">
      <c r="A132" s="177"/>
      <c r="B132" s="151" t="s">
        <v>303</v>
      </c>
      <c r="C132" s="152"/>
      <c r="D132" s="147" t="s">
        <v>221</v>
      </c>
      <c r="E132" s="148">
        <v>11000</v>
      </c>
    </row>
    <row r="133" spans="1:5" ht="19.5" customHeight="1">
      <c r="A133" s="196"/>
      <c r="B133" s="125"/>
      <c r="C133" s="196" t="s">
        <v>170</v>
      </c>
      <c r="D133" s="135" t="s">
        <v>152</v>
      </c>
      <c r="E133" s="136">
        <v>11000</v>
      </c>
    </row>
    <row r="134" spans="1:5" s="61" customFormat="1" ht="30" customHeight="1">
      <c r="A134" s="409" t="s">
        <v>197</v>
      </c>
      <c r="B134" s="410"/>
      <c r="C134" s="410"/>
      <c r="D134" s="411"/>
      <c r="E134" s="132">
        <f>E12+E16+E19+E23+E27+E36+E45+E59+E93+E105+E108+E128+E131+E98</f>
        <v>9700168</v>
      </c>
    </row>
    <row r="135" spans="1:6" ht="15" hidden="1">
      <c r="A135" s="77"/>
      <c r="B135" s="79"/>
      <c r="C135" s="323"/>
      <c r="D135" s="79"/>
      <c r="E135" s="79"/>
      <c r="F135" s="82"/>
    </row>
    <row r="136" spans="1:5" ht="12.75" hidden="1">
      <c r="A136" s="200"/>
      <c r="B136" s="1"/>
      <c r="C136" s="3"/>
      <c r="D136" s="1"/>
      <c r="E136" s="1"/>
    </row>
    <row r="137" spans="2:5" ht="12.75" hidden="1">
      <c r="B137" s="7"/>
      <c r="C137" s="3"/>
      <c r="D137" s="1"/>
      <c r="E137" s="1"/>
    </row>
    <row r="138" spans="2:5" ht="12.75">
      <c r="B138" s="7"/>
      <c r="C138" s="3"/>
      <c r="D138" s="1"/>
      <c r="E138" s="1"/>
    </row>
    <row r="139" spans="2:5" ht="12.75">
      <c r="B139" s="1"/>
      <c r="C139" s="3"/>
      <c r="D139" s="1" t="s">
        <v>414</v>
      </c>
      <c r="E139" s="1"/>
    </row>
    <row r="140" spans="2:5" ht="12.75">
      <c r="B140" s="1"/>
      <c r="C140" s="3"/>
      <c r="D140" s="1"/>
      <c r="E140" s="1"/>
    </row>
    <row r="141" spans="2:5" ht="12.75">
      <c r="B141" s="1"/>
      <c r="C141" s="3"/>
      <c r="D141" s="1" t="s">
        <v>415</v>
      </c>
      <c r="E141" s="1"/>
    </row>
    <row r="142" spans="2:5" ht="12.75">
      <c r="B142" s="1"/>
      <c r="C142" s="3"/>
      <c r="D142" s="1"/>
      <c r="E142" s="1"/>
    </row>
    <row r="143" spans="2:5" ht="12.75">
      <c r="B143" s="1"/>
      <c r="C143" s="3"/>
      <c r="D143" s="1"/>
      <c r="E143" s="1"/>
    </row>
    <row r="144" spans="2:5" ht="12.75">
      <c r="B144" s="1"/>
      <c r="C144" s="3"/>
      <c r="D144" s="1"/>
      <c r="E144" s="1"/>
    </row>
    <row r="145" spans="2:5" ht="12.75">
      <c r="B145" s="1"/>
      <c r="C145" s="3"/>
      <c r="D145" s="1"/>
      <c r="E145" s="1"/>
    </row>
    <row r="146" spans="2:5" ht="12.75">
      <c r="B146" s="1"/>
      <c r="C146" s="3"/>
      <c r="D146" s="1"/>
      <c r="E146" s="1"/>
    </row>
    <row r="147" spans="2:5" ht="12.75">
      <c r="B147" s="1"/>
      <c r="C147" s="3"/>
      <c r="D147" s="1"/>
      <c r="E147" s="1"/>
    </row>
    <row r="148" spans="2:5" ht="12.75">
      <c r="B148" s="1"/>
      <c r="C148" s="3"/>
      <c r="D148" s="1"/>
      <c r="E148" s="1"/>
    </row>
    <row r="149" spans="2:5" ht="12.75">
      <c r="B149" s="1"/>
      <c r="C149" s="3"/>
      <c r="D149" s="1"/>
      <c r="E149" s="1"/>
    </row>
    <row r="150" spans="2:5" ht="12.75">
      <c r="B150" s="1"/>
      <c r="C150" s="3"/>
      <c r="D150" s="1"/>
      <c r="E150" s="1"/>
    </row>
    <row r="151" spans="2:5" ht="12.75">
      <c r="B151" s="1"/>
      <c r="C151" s="3"/>
      <c r="D151" s="1"/>
      <c r="E151" s="1"/>
    </row>
    <row r="152" spans="2:5" ht="12.75">
      <c r="B152" s="1"/>
      <c r="C152" s="3"/>
      <c r="D152" s="1"/>
      <c r="E152" s="1"/>
    </row>
    <row r="153" spans="2:5" ht="12.75">
      <c r="B153" s="1"/>
      <c r="C153" s="3"/>
      <c r="D153" s="1"/>
      <c r="E153" s="1"/>
    </row>
    <row r="154" spans="2:5" ht="12.75">
      <c r="B154" s="1"/>
      <c r="C154" s="3"/>
      <c r="D154" s="1"/>
      <c r="E154" s="1"/>
    </row>
    <row r="155" spans="2:5" ht="12.75">
      <c r="B155" s="1"/>
      <c r="C155" s="3"/>
      <c r="D155" s="1"/>
      <c r="E155" s="1"/>
    </row>
    <row r="156" spans="2:5" ht="12.75">
      <c r="B156" s="1"/>
      <c r="C156" s="3"/>
      <c r="D156" s="1"/>
      <c r="E156" s="1"/>
    </row>
    <row r="157" spans="2:5" ht="12.75">
      <c r="B157" s="1"/>
      <c r="C157" s="3"/>
      <c r="D157" s="1"/>
      <c r="E157" s="1"/>
    </row>
    <row r="158" spans="2:5" ht="12.75">
      <c r="B158" s="1"/>
      <c r="C158" s="3"/>
      <c r="D158" s="1"/>
      <c r="E158" s="1"/>
    </row>
    <row r="159" spans="2:5" ht="12.75">
      <c r="B159" s="1"/>
      <c r="C159" s="3"/>
      <c r="D159" s="1"/>
      <c r="E159" s="1"/>
    </row>
    <row r="160" spans="2:5" ht="12.75">
      <c r="B160" s="1"/>
      <c r="C160" s="3"/>
      <c r="D160" s="1"/>
      <c r="E160" s="1"/>
    </row>
    <row r="161" spans="2:5" ht="12.75">
      <c r="B161" s="1"/>
      <c r="C161" s="3"/>
      <c r="D161" s="1"/>
      <c r="E161" s="1"/>
    </row>
    <row r="162" spans="2:5" ht="12.75">
      <c r="B162" s="1"/>
      <c r="C162" s="3"/>
      <c r="D162" s="1"/>
      <c r="E162" s="1"/>
    </row>
    <row r="163" spans="2:5" ht="12.75">
      <c r="B163" s="1"/>
      <c r="C163" s="3"/>
      <c r="D163" s="1"/>
      <c r="E163" s="1"/>
    </row>
    <row r="164" spans="2:5" ht="12.75">
      <c r="B164" s="1"/>
      <c r="C164" s="3"/>
      <c r="D164" s="1"/>
      <c r="E164" s="1"/>
    </row>
    <row r="165" spans="2:5" ht="12.75">
      <c r="B165" s="1"/>
      <c r="C165" s="3"/>
      <c r="D165" s="1"/>
      <c r="E165" s="1"/>
    </row>
    <row r="166" spans="2:5" ht="12.75">
      <c r="B166" s="1"/>
      <c r="C166" s="3"/>
      <c r="D166" s="1"/>
      <c r="E166" s="1"/>
    </row>
    <row r="167" spans="2:5" ht="12.75">
      <c r="B167" s="1"/>
      <c r="C167" s="3"/>
      <c r="D167" s="1"/>
      <c r="E167" s="1"/>
    </row>
    <row r="168" spans="2:5" ht="12.75">
      <c r="B168" s="1"/>
      <c r="C168" s="3"/>
      <c r="D168" s="1"/>
      <c r="E168" s="1"/>
    </row>
    <row r="169" spans="2:5" ht="12.75">
      <c r="B169" s="1"/>
      <c r="C169" s="3"/>
      <c r="D169" s="1"/>
      <c r="E169" s="1"/>
    </row>
  </sheetData>
  <mergeCells count="46">
    <mergeCell ref="E39:E40"/>
    <mergeCell ref="E9:E10"/>
    <mergeCell ref="A29:A30"/>
    <mergeCell ref="B29:B30"/>
    <mergeCell ref="C29:C30"/>
    <mergeCell ref="A39:A40"/>
    <mergeCell ref="B39:B40"/>
    <mergeCell ref="C39:C40"/>
    <mergeCell ref="D39:D40"/>
    <mergeCell ref="D29:D30"/>
    <mergeCell ref="A134:D134"/>
    <mergeCell ref="A9:A10"/>
    <mergeCell ref="B9:B10"/>
    <mergeCell ref="C9:C10"/>
    <mergeCell ref="D9:D10"/>
    <mergeCell ref="B50:B51"/>
    <mergeCell ref="C50:C51"/>
    <mergeCell ref="D50:D51"/>
    <mergeCell ref="B102:B103"/>
    <mergeCell ref="C102:C103"/>
    <mergeCell ref="E83:E84"/>
    <mergeCell ref="E50:E51"/>
    <mergeCell ref="D102:D103"/>
    <mergeCell ref="A83:A84"/>
    <mergeCell ref="B83:B84"/>
    <mergeCell ref="C83:C84"/>
    <mergeCell ref="D83:D84"/>
    <mergeCell ref="E102:E103"/>
    <mergeCell ref="A50:A51"/>
    <mergeCell ref="A102:A103"/>
    <mergeCell ref="E29:E30"/>
    <mergeCell ref="D1:E1"/>
    <mergeCell ref="D2:E2"/>
    <mergeCell ref="D3:E3"/>
    <mergeCell ref="D4:E4"/>
    <mergeCell ref="A6:E6"/>
    <mergeCell ref="E60:E61"/>
    <mergeCell ref="A112:A113"/>
    <mergeCell ref="B112:B113"/>
    <mergeCell ref="C112:C113"/>
    <mergeCell ref="D112:D113"/>
    <mergeCell ref="E112:E113"/>
    <mergeCell ref="A60:A61"/>
    <mergeCell ref="B60:B61"/>
    <mergeCell ref="C60:C61"/>
    <mergeCell ref="D60:D61"/>
  </mergeCells>
  <printOptions horizontalCentered="1"/>
  <pageMargins left="0.9448818897637796" right="0.5511811023622047" top="0.6299212598425197" bottom="0.1968503937007874" header="0" footer="0.5118110236220472"/>
  <pageSetup horizontalDpi="300" verticalDpi="300" orientation="portrait" paperSize="9" scale="95" r:id="rId1"/>
  <headerFooter alignWithMargins="0">
    <oddHeader>&amp;CStrona &amp;P</oddHeader>
  </headerFooter>
  <rowBreaks count="1" manualBreakCount="1">
    <brk id="82" max="5" man="1"/>
  </rowBreaks>
  <colBreaks count="2" manualBreakCount="2">
    <brk id="5" max="65535" man="1"/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showGridLines="0" workbookViewId="0" topLeftCell="A1">
      <selection activeCell="B52" sqref="B52"/>
    </sheetView>
  </sheetViews>
  <sheetFormatPr defaultColWidth="9.00390625" defaultRowHeight="12.75"/>
  <cols>
    <col min="1" max="1" width="6.25390625" style="0" customWidth="1"/>
    <col min="2" max="2" width="30.875" style="0" customWidth="1"/>
    <col min="3" max="3" width="11.25390625" style="0" customWidth="1"/>
    <col min="4" max="5" width="12.25390625" style="0" customWidth="1"/>
    <col min="6" max="6" width="12.375" style="0" customWidth="1"/>
    <col min="7" max="7" width="11.375" style="0" customWidth="1"/>
    <col min="8" max="8" width="12.125" style="0" customWidth="1"/>
    <col min="9" max="9" width="10.625" style="0" customWidth="1"/>
    <col min="10" max="10" width="11.375" style="0" customWidth="1"/>
    <col min="11" max="11" width="11.125" style="0" customWidth="1"/>
    <col min="12" max="12" width="11.625" style="0" customWidth="1"/>
    <col min="13" max="13" width="11.00390625" style="0" customWidth="1"/>
  </cols>
  <sheetData>
    <row r="1" ht="12.75">
      <c r="K1" s="61" t="s">
        <v>409</v>
      </c>
    </row>
    <row r="2" spans="11:12" ht="12.75">
      <c r="K2" t="s">
        <v>346</v>
      </c>
      <c r="L2" t="s">
        <v>434</v>
      </c>
    </row>
    <row r="3" ht="12.75">
      <c r="K3" t="s">
        <v>341</v>
      </c>
    </row>
    <row r="4" ht="12.75">
      <c r="K4" t="s">
        <v>397</v>
      </c>
    </row>
    <row r="5" spans="1:13" ht="18">
      <c r="A5" s="449" t="s">
        <v>147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</row>
    <row r="6" spans="1:13" ht="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2.75">
      <c r="M7" s="60" t="s">
        <v>39</v>
      </c>
    </row>
    <row r="8" spans="1:13" s="48" customFormat="1" ht="35.25" customHeight="1">
      <c r="A8" s="478" t="s">
        <v>56</v>
      </c>
      <c r="B8" s="478" t="s">
        <v>0</v>
      </c>
      <c r="C8" s="434" t="s">
        <v>89</v>
      </c>
      <c r="D8" s="479" t="s">
        <v>79</v>
      </c>
      <c r="E8" s="479"/>
      <c r="F8" s="479"/>
      <c r="G8" s="479"/>
      <c r="H8" s="479"/>
      <c r="I8" s="479"/>
      <c r="J8" s="479"/>
      <c r="K8" s="479"/>
      <c r="L8" s="479"/>
      <c r="M8" s="479"/>
    </row>
    <row r="9" spans="1:13" s="48" customFormat="1" ht="23.25" customHeight="1">
      <c r="A9" s="478"/>
      <c r="B9" s="478"/>
      <c r="C9" s="436"/>
      <c r="D9" s="58">
        <v>2007</v>
      </c>
      <c r="E9" s="58">
        <v>2008</v>
      </c>
      <c r="F9" s="58">
        <v>2009</v>
      </c>
      <c r="G9" s="58">
        <v>2010</v>
      </c>
      <c r="H9" s="58">
        <v>2011</v>
      </c>
      <c r="I9" s="58">
        <v>2012</v>
      </c>
      <c r="J9" s="58">
        <v>2013</v>
      </c>
      <c r="K9" s="58">
        <v>2014</v>
      </c>
      <c r="L9" s="58">
        <v>2015</v>
      </c>
      <c r="M9" s="58">
        <v>2016</v>
      </c>
    </row>
    <row r="10" spans="1:13" s="57" customFormat="1" ht="8.2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/>
      <c r="J10" s="56"/>
      <c r="K10" s="56"/>
      <c r="L10" s="56"/>
      <c r="M10" s="56">
        <v>9</v>
      </c>
    </row>
    <row r="11" spans="1:13" s="48" customFormat="1" ht="24.75" customHeight="1">
      <c r="A11" s="45" t="s">
        <v>10</v>
      </c>
      <c r="B11" s="59" t="s">
        <v>119</v>
      </c>
      <c r="C11" s="308">
        <v>3943826</v>
      </c>
      <c r="D11" s="308">
        <v>4465894</v>
      </c>
      <c r="E11" s="308">
        <v>4805094</v>
      </c>
      <c r="F11" s="308">
        <v>5042294</v>
      </c>
      <c r="G11" s="308">
        <v>5112827</v>
      </c>
      <c r="H11" s="308">
        <v>5008733</v>
      </c>
      <c r="I11" s="308">
        <v>5242000</v>
      </c>
      <c r="J11" s="308">
        <v>5208600</v>
      </c>
      <c r="K11" s="308">
        <v>4991867</v>
      </c>
      <c r="L11" s="308">
        <v>4833469</v>
      </c>
      <c r="M11" s="308">
        <v>4675067</v>
      </c>
    </row>
    <row r="12" spans="1:13" s="46" customFormat="1" ht="24.75" customHeight="1">
      <c r="A12" s="50" t="s">
        <v>72</v>
      </c>
      <c r="B12" s="52" t="s">
        <v>141</v>
      </c>
      <c r="C12" s="298">
        <v>2113826</v>
      </c>
      <c r="D12" s="298">
        <v>3212894</v>
      </c>
      <c r="E12" s="298">
        <v>3805094</v>
      </c>
      <c r="F12" s="298">
        <v>3942294</v>
      </c>
      <c r="G12" s="298">
        <v>4012827</v>
      </c>
      <c r="H12" s="298">
        <v>4008733</v>
      </c>
      <c r="I12" s="298">
        <v>4142000</v>
      </c>
      <c r="J12" s="298">
        <v>4208600</v>
      </c>
      <c r="K12" s="298">
        <v>3991867</v>
      </c>
      <c r="L12" s="298">
        <v>3833469</v>
      </c>
      <c r="M12" s="298">
        <v>3657067</v>
      </c>
    </row>
    <row r="13" spans="1:13" s="46" customFormat="1" ht="15" customHeight="1">
      <c r="A13" s="55" t="s">
        <v>124</v>
      </c>
      <c r="B13" s="53" t="s">
        <v>80</v>
      </c>
      <c r="C13" s="295">
        <v>0</v>
      </c>
      <c r="D13" s="295">
        <v>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</row>
    <row r="14" spans="1:13" s="46" customFormat="1" ht="15" customHeight="1">
      <c r="A14" s="55" t="s">
        <v>125</v>
      </c>
      <c r="B14" s="53" t="s">
        <v>81</v>
      </c>
      <c r="C14" s="295">
        <v>2113826</v>
      </c>
      <c r="D14" s="295">
        <v>3212894</v>
      </c>
      <c r="E14" s="295">
        <v>3805094</v>
      </c>
      <c r="F14" s="295">
        <v>3942294</v>
      </c>
      <c r="G14" s="295">
        <v>4012827</v>
      </c>
      <c r="H14" s="295">
        <v>4008733</v>
      </c>
      <c r="I14" s="295">
        <v>4142000</v>
      </c>
      <c r="J14" s="295">
        <v>4208600</v>
      </c>
      <c r="K14" s="295">
        <v>3991867</v>
      </c>
      <c r="L14" s="295">
        <v>3833469</v>
      </c>
      <c r="M14" s="295">
        <v>3657067</v>
      </c>
    </row>
    <row r="15" spans="1:13" s="46" customFormat="1" ht="15" customHeight="1">
      <c r="A15" s="55" t="s">
        <v>126</v>
      </c>
      <c r="B15" s="53" t="s">
        <v>82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</row>
    <row r="16" spans="1:13" s="46" customFormat="1" ht="24.75" customHeight="1">
      <c r="A16" s="50" t="s">
        <v>73</v>
      </c>
      <c r="B16" s="52" t="s">
        <v>142</v>
      </c>
      <c r="C16" s="298">
        <v>1830000</v>
      </c>
      <c r="D16" s="298">
        <v>1350000</v>
      </c>
      <c r="E16" s="298">
        <v>1000000</v>
      </c>
      <c r="F16" s="298">
        <v>1100000</v>
      </c>
      <c r="G16" s="298">
        <v>1100000</v>
      </c>
      <c r="H16" s="298">
        <v>1000000</v>
      </c>
      <c r="I16" s="298">
        <v>1100000</v>
      </c>
      <c r="J16" s="298">
        <v>1000000</v>
      </c>
      <c r="K16" s="298">
        <v>1000000</v>
      </c>
      <c r="L16" s="298">
        <v>1000000</v>
      </c>
      <c r="M16" s="298">
        <v>1000000</v>
      </c>
    </row>
    <row r="17" spans="1:13" s="46" customFormat="1" ht="15" customHeight="1">
      <c r="A17" s="55" t="s">
        <v>127</v>
      </c>
      <c r="B17" s="53" t="s">
        <v>83</v>
      </c>
      <c r="C17" s="295">
        <v>0</v>
      </c>
      <c r="D17" s="295">
        <v>60000</v>
      </c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295">
        <v>0</v>
      </c>
      <c r="M17" s="295">
        <v>0</v>
      </c>
    </row>
    <row r="18" spans="1:13" s="46" customFormat="1" ht="15" customHeight="1">
      <c r="A18" s="55" t="s">
        <v>128</v>
      </c>
      <c r="B18" s="53" t="s">
        <v>84</v>
      </c>
      <c r="C18" s="295">
        <v>1830000</v>
      </c>
      <c r="D18" s="295">
        <v>1290000</v>
      </c>
      <c r="E18" s="295">
        <v>1000000</v>
      </c>
      <c r="F18" s="295">
        <v>1100000</v>
      </c>
      <c r="G18" s="295">
        <v>1100000</v>
      </c>
      <c r="H18" s="295">
        <v>1000000</v>
      </c>
      <c r="I18" s="295">
        <v>1100000</v>
      </c>
      <c r="J18" s="295">
        <v>1000000</v>
      </c>
      <c r="K18" s="295">
        <v>1000000</v>
      </c>
      <c r="L18" s="295">
        <v>1000000</v>
      </c>
      <c r="M18" s="295">
        <v>1000000</v>
      </c>
    </row>
    <row r="19" spans="1:13" s="46" customFormat="1" ht="15" customHeight="1">
      <c r="A19" s="55"/>
      <c r="B19" s="54" t="s">
        <v>85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</row>
    <row r="20" spans="1:13" s="46" customFormat="1" ht="15" customHeight="1">
      <c r="A20" s="55" t="s">
        <v>129</v>
      </c>
      <c r="B20" s="53" t="s">
        <v>71</v>
      </c>
      <c r="C20" s="295">
        <v>0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</row>
    <row r="21" spans="1:13" s="46" customFormat="1" ht="24.75" customHeight="1">
      <c r="A21" s="50" t="s">
        <v>74</v>
      </c>
      <c r="B21" s="52" t="s">
        <v>86</v>
      </c>
      <c r="C21" s="296">
        <v>0</v>
      </c>
      <c r="D21" s="296">
        <v>0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296">
        <v>0</v>
      </c>
      <c r="L21" s="296">
        <v>0</v>
      </c>
      <c r="M21" s="296">
        <v>0</v>
      </c>
    </row>
    <row r="22" spans="1:13" s="46" customFormat="1" ht="15" customHeight="1">
      <c r="A22" s="55" t="s">
        <v>143</v>
      </c>
      <c r="B22" s="69" t="s">
        <v>145</v>
      </c>
      <c r="C22" s="297">
        <v>0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</row>
    <row r="23" spans="1:13" s="46" customFormat="1" ht="15" customHeight="1">
      <c r="A23" s="55" t="s">
        <v>144</v>
      </c>
      <c r="B23" s="69" t="s">
        <v>146</v>
      </c>
      <c r="C23" s="297">
        <v>0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</row>
    <row r="24" spans="1:13" s="48" customFormat="1" ht="22.5" customHeight="1">
      <c r="A24" s="45">
        <v>2</v>
      </c>
      <c r="B24" s="59" t="s">
        <v>140</v>
      </c>
      <c r="C24" s="308">
        <v>837459</v>
      </c>
      <c r="D24" s="308">
        <v>972701</v>
      </c>
      <c r="E24" s="308">
        <v>1068219</v>
      </c>
      <c r="F24" s="308">
        <f aca="true" t="shared" si="0" ref="F24:L24">F25+F30</f>
        <v>1258382</v>
      </c>
      <c r="G24" s="308">
        <f t="shared" si="0"/>
        <v>1337616</v>
      </c>
      <c r="H24" s="308">
        <f t="shared" si="0"/>
        <v>1108089</v>
      </c>
      <c r="I24" s="308">
        <f t="shared" si="0"/>
        <v>1278575</v>
      </c>
      <c r="J24" s="308">
        <f t="shared" si="0"/>
        <v>1459395</v>
      </c>
      <c r="K24" s="308">
        <f t="shared" si="0"/>
        <v>1392587</v>
      </c>
      <c r="L24" s="308">
        <f t="shared" si="0"/>
        <v>1389118</v>
      </c>
      <c r="M24" s="308">
        <v>1324842</v>
      </c>
    </row>
    <row r="25" spans="1:13" s="48" customFormat="1" ht="24.75" customHeight="1">
      <c r="A25" s="45" t="s">
        <v>75</v>
      </c>
      <c r="B25" s="59" t="s">
        <v>139</v>
      </c>
      <c r="C25" s="308">
        <v>730932</v>
      </c>
      <c r="D25" s="308">
        <v>757800</v>
      </c>
      <c r="E25" s="308">
        <v>862800</v>
      </c>
      <c r="F25" s="308">
        <v>1029467</v>
      </c>
      <c r="G25" s="308">
        <v>1104094</v>
      </c>
      <c r="H25" s="308">
        <v>866733</v>
      </c>
      <c r="I25" s="308">
        <v>1033400</v>
      </c>
      <c r="J25" s="308">
        <v>1216733</v>
      </c>
      <c r="K25" s="308">
        <v>1158398</v>
      </c>
      <c r="L25" s="308">
        <v>1158402</v>
      </c>
      <c r="M25" s="308">
        <v>1141736</v>
      </c>
    </row>
    <row r="26" spans="1:13" s="46" customFormat="1" ht="15" customHeight="1">
      <c r="A26" s="55" t="s">
        <v>121</v>
      </c>
      <c r="B26" s="53" t="s">
        <v>132</v>
      </c>
      <c r="C26" s="295">
        <v>730932</v>
      </c>
      <c r="D26" s="295">
        <v>757800</v>
      </c>
      <c r="E26" s="295">
        <v>862800</v>
      </c>
      <c r="F26" s="295">
        <v>1029467</v>
      </c>
      <c r="G26" s="295">
        <v>1104094</v>
      </c>
      <c r="H26" s="295">
        <v>866733</v>
      </c>
      <c r="I26" s="295">
        <v>1033400</v>
      </c>
      <c r="J26" s="295">
        <v>1216733</v>
      </c>
      <c r="K26" s="295">
        <v>1158398</v>
      </c>
      <c r="L26" s="295">
        <v>1158402</v>
      </c>
      <c r="M26" s="295">
        <v>1141736</v>
      </c>
    </row>
    <row r="27" spans="1:13" s="46" customFormat="1" ht="15" customHeight="1">
      <c r="A27" s="55" t="s">
        <v>122</v>
      </c>
      <c r="B27" s="53" t="s">
        <v>134</v>
      </c>
      <c r="C27" s="295">
        <v>0</v>
      </c>
      <c r="D27" s="295">
        <v>0</v>
      </c>
      <c r="E27" s="295">
        <v>0</v>
      </c>
      <c r="F27" s="295">
        <v>0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295">
        <v>0</v>
      </c>
      <c r="M27" s="295">
        <v>0</v>
      </c>
    </row>
    <row r="28" spans="1:13" s="46" customFormat="1" ht="15" customHeight="1">
      <c r="A28" s="55" t="s">
        <v>123</v>
      </c>
      <c r="B28" s="53" t="s">
        <v>133</v>
      </c>
      <c r="C28" s="295">
        <v>0</v>
      </c>
      <c r="D28" s="295">
        <v>0</v>
      </c>
      <c r="E28" s="295">
        <v>0</v>
      </c>
      <c r="F28" s="295">
        <v>0</v>
      </c>
      <c r="G28" s="295">
        <v>0</v>
      </c>
      <c r="H28" s="295">
        <v>0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</row>
    <row r="29" spans="1:13" s="46" customFormat="1" ht="24.75" customHeight="1">
      <c r="A29" s="50" t="s">
        <v>76</v>
      </c>
      <c r="B29" s="52" t="s">
        <v>131</v>
      </c>
      <c r="C29" s="295">
        <v>0</v>
      </c>
      <c r="D29" s="295">
        <v>0</v>
      </c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0</v>
      </c>
      <c r="L29" s="295">
        <v>0</v>
      </c>
      <c r="M29" s="295">
        <v>0</v>
      </c>
    </row>
    <row r="30" spans="1:13" s="68" customFormat="1" ht="19.5" customHeight="1">
      <c r="A30" s="50" t="s">
        <v>120</v>
      </c>
      <c r="B30" s="52" t="s">
        <v>130</v>
      </c>
      <c r="C30" s="298">
        <v>102966</v>
      </c>
      <c r="D30" s="298">
        <v>214901</v>
      </c>
      <c r="E30" s="298">
        <v>205419</v>
      </c>
      <c r="F30" s="298">
        <v>228915</v>
      </c>
      <c r="G30" s="298">
        <v>233522</v>
      </c>
      <c r="H30" s="298">
        <v>241356</v>
      </c>
      <c r="I30" s="298">
        <v>245175</v>
      </c>
      <c r="J30" s="298">
        <v>242662</v>
      </c>
      <c r="K30" s="298">
        <v>234189</v>
      </c>
      <c r="L30" s="298">
        <v>230716</v>
      </c>
      <c r="M30" s="298">
        <v>183106</v>
      </c>
    </row>
    <row r="31" spans="1:13" s="48" customFormat="1" ht="22.5" customHeight="1">
      <c r="A31" s="45" t="s">
        <v>12</v>
      </c>
      <c r="B31" s="59" t="s">
        <v>87</v>
      </c>
      <c r="C31" s="308">
        <v>9437079</v>
      </c>
      <c r="D31" s="308">
        <v>9700168</v>
      </c>
      <c r="E31" s="308">
        <v>9750000</v>
      </c>
      <c r="F31" s="308">
        <v>9800000</v>
      </c>
      <c r="G31" s="308">
        <v>9850000</v>
      </c>
      <c r="H31" s="308">
        <v>9900000</v>
      </c>
      <c r="I31" s="308">
        <v>9950000</v>
      </c>
      <c r="J31" s="308">
        <v>10000000</v>
      </c>
      <c r="K31" s="308">
        <v>10050000</v>
      </c>
      <c r="L31" s="308">
        <v>10100000</v>
      </c>
      <c r="M31" s="308">
        <v>10150000</v>
      </c>
    </row>
    <row r="32" spans="1:13" s="65" customFormat="1" ht="22.5" customHeight="1">
      <c r="A32" s="45" t="s">
        <v>1</v>
      </c>
      <c r="B32" s="59" t="s">
        <v>101</v>
      </c>
      <c r="C32" s="308">
        <v>10333899</v>
      </c>
      <c r="D32" s="308">
        <v>10689782</v>
      </c>
      <c r="E32" s="308">
        <v>9887200</v>
      </c>
      <c r="F32" s="308">
        <v>9870533</v>
      </c>
      <c r="G32" s="308">
        <v>9854094</v>
      </c>
      <c r="H32" s="308">
        <v>10033267</v>
      </c>
      <c r="I32" s="308">
        <v>10016600</v>
      </c>
      <c r="J32" s="308">
        <v>9783267</v>
      </c>
      <c r="K32" s="308">
        <v>9891602</v>
      </c>
      <c r="L32" s="308">
        <v>9941598</v>
      </c>
      <c r="M32" s="308">
        <v>10008264</v>
      </c>
    </row>
    <row r="33" spans="1:13" s="65" customFormat="1" ht="22.5" customHeight="1">
      <c r="A33" s="45" t="s">
        <v>16</v>
      </c>
      <c r="B33" s="59" t="s">
        <v>102</v>
      </c>
      <c r="C33" s="308">
        <v>-896820</v>
      </c>
      <c r="D33" s="308">
        <v>-989614</v>
      </c>
      <c r="E33" s="308">
        <v>-137200</v>
      </c>
      <c r="F33" s="308">
        <v>-70533</v>
      </c>
      <c r="G33" s="308">
        <v>-4094</v>
      </c>
      <c r="H33" s="308">
        <v>133267</v>
      </c>
      <c r="I33" s="308">
        <v>-66600</v>
      </c>
      <c r="J33" s="308">
        <v>216733</v>
      </c>
      <c r="K33" s="308">
        <v>158398</v>
      </c>
      <c r="L33" s="308">
        <v>158402</v>
      </c>
      <c r="M33" s="308">
        <v>141736</v>
      </c>
    </row>
    <row r="34" spans="1:13" s="48" customFormat="1" ht="22.5" customHeight="1">
      <c r="A34" s="45" t="s">
        <v>19</v>
      </c>
      <c r="B34" s="59" t="s">
        <v>88</v>
      </c>
      <c r="C34" s="364">
        <v>9.5</v>
      </c>
      <c r="D34" s="364">
        <v>-10.2</v>
      </c>
      <c r="E34" s="364">
        <f>SUM(E33/E31%)</f>
        <v>-1.4071794871794872</v>
      </c>
      <c r="F34" s="364">
        <f>SUM(F33/F31%)</f>
        <v>-0.7197244897959184</v>
      </c>
      <c r="G34" s="364">
        <f>-0.11+SUM(G33/G31%)</f>
        <v>-0.15156345177664976</v>
      </c>
      <c r="H34" s="364">
        <f aca="true" t="shared" si="1" ref="H34:M34">SUM(H33/H31%)</f>
        <v>1.346131313131313</v>
      </c>
      <c r="I34" s="364">
        <f t="shared" si="1"/>
        <v>-0.6693467336683417</v>
      </c>
      <c r="J34" s="364">
        <f t="shared" si="1"/>
        <v>2.16733</v>
      </c>
      <c r="K34" s="364">
        <f t="shared" si="1"/>
        <v>1.5760995024875621</v>
      </c>
      <c r="L34" s="364">
        <f t="shared" si="1"/>
        <v>1.5683366336633664</v>
      </c>
      <c r="M34" s="364">
        <f t="shared" si="1"/>
        <v>1.3964137931034484</v>
      </c>
    </row>
    <row r="35" spans="1:13" s="48" customFormat="1" ht="27.75" customHeight="1">
      <c r="A35" s="478" t="s">
        <v>56</v>
      </c>
      <c r="B35" s="478" t="s">
        <v>0</v>
      </c>
      <c r="C35" s="434" t="s">
        <v>89</v>
      </c>
      <c r="D35" s="479" t="s">
        <v>79</v>
      </c>
      <c r="E35" s="479"/>
      <c r="F35" s="479"/>
      <c r="G35" s="479"/>
      <c r="H35" s="479"/>
      <c r="I35" s="479"/>
      <c r="J35" s="479"/>
      <c r="K35" s="479"/>
      <c r="L35" s="479"/>
      <c r="M35" s="479"/>
    </row>
    <row r="36" spans="1:13" s="48" customFormat="1" ht="27.75" customHeight="1">
      <c r="A36" s="478"/>
      <c r="B36" s="478"/>
      <c r="C36" s="436"/>
      <c r="D36" s="58">
        <v>2007</v>
      </c>
      <c r="E36" s="58">
        <v>2008</v>
      </c>
      <c r="F36" s="58">
        <v>2009</v>
      </c>
      <c r="G36" s="58">
        <v>2010</v>
      </c>
      <c r="H36" s="58">
        <v>2011</v>
      </c>
      <c r="I36" s="58">
        <v>2012</v>
      </c>
      <c r="J36" s="58">
        <v>2013</v>
      </c>
      <c r="K36" s="58">
        <v>2014</v>
      </c>
      <c r="L36" s="58">
        <v>2015</v>
      </c>
      <c r="M36" s="58">
        <v>2016</v>
      </c>
    </row>
    <row r="37" spans="1:13" s="46" customFormat="1" ht="9.75" customHeight="1">
      <c r="A37" s="55">
        <v>1</v>
      </c>
      <c r="B37" s="55">
        <v>2</v>
      </c>
      <c r="C37" s="41">
        <v>3</v>
      </c>
      <c r="D37" s="41">
        <v>4</v>
      </c>
      <c r="E37" s="41">
        <v>5</v>
      </c>
      <c r="F37" s="41">
        <v>6</v>
      </c>
      <c r="G37" s="41">
        <v>7</v>
      </c>
      <c r="H37" s="41">
        <v>8</v>
      </c>
      <c r="I37" s="41">
        <v>9</v>
      </c>
      <c r="J37" s="41">
        <v>10</v>
      </c>
      <c r="K37" s="41">
        <v>11</v>
      </c>
      <c r="L37" s="41">
        <v>12</v>
      </c>
      <c r="M37" s="41">
        <v>13</v>
      </c>
    </row>
    <row r="38" spans="1:13" s="46" customFormat="1" ht="24.75" customHeight="1">
      <c r="A38" s="50" t="s">
        <v>135</v>
      </c>
      <c r="B38" s="299" t="s">
        <v>347</v>
      </c>
      <c r="C38" s="365">
        <v>34.05</v>
      </c>
      <c r="D38" s="365">
        <v>39.23</v>
      </c>
      <c r="E38" s="366">
        <f aca="true" t="shared" si="2" ref="E38:L38">SUM(E12/E31%)</f>
        <v>39.02660512820513</v>
      </c>
      <c r="F38" s="366">
        <f t="shared" si="2"/>
        <v>40.227489795918366</v>
      </c>
      <c r="G38" s="366">
        <f t="shared" si="2"/>
        <v>40.73936040609137</v>
      </c>
      <c r="H38" s="366">
        <f t="shared" si="2"/>
        <v>40.492252525252525</v>
      </c>
      <c r="I38" s="366">
        <f t="shared" si="2"/>
        <v>41.62814070351759</v>
      </c>
      <c r="J38" s="366">
        <f t="shared" si="2"/>
        <v>42.086</v>
      </c>
      <c r="K38" s="366">
        <f t="shared" si="2"/>
        <v>39.72006965174129</v>
      </c>
      <c r="L38" s="366">
        <f t="shared" si="2"/>
        <v>37.955138613861386</v>
      </c>
      <c r="M38" s="366">
        <f>M12/M31%</f>
        <v>36.030216748768474</v>
      </c>
    </row>
    <row r="39" spans="1:13" s="46" customFormat="1" ht="24.75" customHeight="1">
      <c r="A39" s="50" t="s">
        <v>136</v>
      </c>
      <c r="B39" s="51" t="s">
        <v>348</v>
      </c>
      <c r="C39" s="365">
        <v>34.05</v>
      </c>
      <c r="D39" s="365">
        <v>39.23</v>
      </c>
      <c r="E39" s="365">
        <v>39.03</v>
      </c>
      <c r="F39" s="365">
        <v>40.23</v>
      </c>
      <c r="G39" s="365">
        <v>40.74</v>
      </c>
      <c r="H39" s="365">
        <v>40.49</v>
      </c>
      <c r="I39" s="365">
        <v>41.63</v>
      </c>
      <c r="J39" s="365">
        <v>42.09</v>
      </c>
      <c r="K39" s="363">
        <v>39.72</v>
      </c>
      <c r="L39" s="365">
        <v>37.96</v>
      </c>
      <c r="M39" s="365">
        <v>36.03</v>
      </c>
    </row>
    <row r="40" spans="1:13" s="46" customFormat="1" ht="24.75" customHeight="1">
      <c r="A40" s="50" t="s">
        <v>137</v>
      </c>
      <c r="B40" s="51" t="s">
        <v>349</v>
      </c>
      <c r="C40" s="366">
        <v>8.84</v>
      </c>
      <c r="D40" s="366">
        <f>SUM(D24/D31%)</f>
        <v>10.027671685686268</v>
      </c>
      <c r="E40" s="366">
        <f>E25/E31%</f>
        <v>8.849230769230768</v>
      </c>
      <c r="F40" s="366">
        <f>SUM(F24/F31%)</f>
        <v>12.840632653061224</v>
      </c>
      <c r="G40" s="366">
        <f>SUM(G24/G31%)</f>
        <v>13.579857868020305</v>
      </c>
      <c r="H40" s="366">
        <f>H24/H31%</f>
        <v>11.192818181818183</v>
      </c>
      <c r="I40" s="366">
        <f>SUM(I24/I31%)</f>
        <v>12.85</v>
      </c>
      <c r="J40" s="366">
        <f>J24/J31%</f>
        <v>14.59395</v>
      </c>
      <c r="K40" s="366">
        <f>K24/K31%</f>
        <v>13.856587064676617</v>
      </c>
      <c r="L40" s="366">
        <f>L24/L31%</f>
        <v>13.753643564356436</v>
      </c>
      <c r="M40" s="366">
        <f>SUM(M24/M31%)</f>
        <v>13.05263054187192</v>
      </c>
    </row>
    <row r="41" spans="1:13" s="46" customFormat="1" ht="39.75" customHeight="1">
      <c r="A41" s="50" t="s">
        <v>138</v>
      </c>
      <c r="B41" s="51" t="s">
        <v>350</v>
      </c>
      <c r="C41" s="365">
        <v>8.84</v>
      </c>
      <c r="D41" s="365">
        <v>10.03</v>
      </c>
      <c r="E41" s="365">
        <v>8.85</v>
      </c>
      <c r="F41" s="365">
        <v>12.84</v>
      </c>
      <c r="G41" s="365">
        <v>13.58</v>
      </c>
      <c r="H41" s="365">
        <v>11.19</v>
      </c>
      <c r="I41" s="365">
        <v>12.85</v>
      </c>
      <c r="J41" s="363">
        <v>14.59</v>
      </c>
      <c r="K41" s="365">
        <v>13.86</v>
      </c>
      <c r="L41" s="365">
        <v>13.75</v>
      </c>
      <c r="M41" s="365">
        <v>13.05</v>
      </c>
    </row>
    <row r="42" spans="11:12" ht="12.75">
      <c r="K42" s="309"/>
      <c r="L42" s="309"/>
    </row>
    <row r="43" spans="11:12" ht="12.75">
      <c r="K43" s="82"/>
      <c r="L43" s="82"/>
    </row>
    <row r="44" spans="8:13" ht="12.75">
      <c r="H44" t="s">
        <v>435</v>
      </c>
      <c r="I44" s="61" t="s">
        <v>436</v>
      </c>
      <c r="J44" s="73"/>
      <c r="K44" s="73"/>
      <c r="L44" s="73"/>
      <c r="M44" s="73"/>
    </row>
    <row r="46" spans="10:13" ht="12.75">
      <c r="J46" t="s">
        <v>443</v>
      </c>
      <c r="K46" s="403" t="s">
        <v>424</v>
      </c>
      <c r="L46" s="403"/>
      <c r="M46" s="201"/>
    </row>
    <row r="47" ht="12.75">
      <c r="L47" s="402"/>
    </row>
  </sheetData>
  <mergeCells count="9">
    <mergeCell ref="A35:A36"/>
    <mergeCell ref="B35:B36"/>
    <mergeCell ref="C35:C36"/>
    <mergeCell ref="D35:M35"/>
    <mergeCell ref="A5:M5"/>
    <mergeCell ref="A8:A9"/>
    <mergeCell ref="B8:B9"/>
    <mergeCell ref="C8:C9"/>
    <mergeCell ref="D8:M8"/>
  </mergeCells>
  <printOptions horizontalCentered="1"/>
  <pageMargins left="0.5905511811023623" right="0.5905511811023623" top="0.984251968503937" bottom="0.5511811023622047" header="0.5905511811023623" footer="0.31496062992125984"/>
  <pageSetup horizontalDpi="600" verticalDpi="600" orientation="landscape" paperSize="9" scale="80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K696"/>
  <sheetViews>
    <sheetView workbookViewId="0" topLeftCell="A108">
      <selection activeCell="A115" sqref="A115"/>
    </sheetView>
  </sheetViews>
  <sheetFormatPr defaultColWidth="9.00390625" defaultRowHeight="12.75"/>
  <cols>
    <col min="1" max="1" width="5.375" style="1" customWidth="1"/>
    <col min="2" max="2" width="8.375" style="1" customWidth="1"/>
    <col min="3" max="3" width="5.375" style="1" hidden="1" customWidth="1"/>
    <col min="4" max="4" width="25.75390625" style="1" customWidth="1"/>
    <col min="5" max="5" width="12.75390625" style="1" customWidth="1"/>
    <col min="6" max="6" width="11.75390625" style="1" customWidth="1"/>
    <col min="7" max="7" width="12.75390625" style="1" customWidth="1"/>
    <col min="8" max="10" width="10.75390625" style="1" customWidth="1"/>
    <col min="11" max="11" width="5.75390625" style="1" customWidth="1"/>
    <col min="12" max="12" width="12.75390625" style="1" customWidth="1"/>
    <col min="13" max="13" width="10.75390625" style="1" customWidth="1"/>
  </cols>
  <sheetData>
    <row r="1" spans="9:12" ht="9.75" customHeight="1">
      <c r="I1" s="452" t="s">
        <v>204</v>
      </c>
      <c r="J1" s="453"/>
      <c r="K1" s="453"/>
      <c r="L1"/>
    </row>
    <row r="2" spans="9:13" ht="12.75" customHeight="1">
      <c r="I2" s="451" t="s">
        <v>418</v>
      </c>
      <c r="J2" s="451"/>
      <c r="K2" s="451"/>
      <c r="L2" s="85"/>
      <c r="M2" s="85"/>
    </row>
    <row r="3" spans="9:13" ht="12.75" customHeight="1">
      <c r="I3" s="451" t="s">
        <v>212</v>
      </c>
      <c r="J3" s="451"/>
      <c r="K3" s="451"/>
      <c r="L3" s="451"/>
      <c r="M3" s="451"/>
    </row>
    <row r="4" spans="9:13" ht="12.75" customHeight="1">
      <c r="I4" s="85" t="s">
        <v>397</v>
      </c>
      <c r="J4" s="85"/>
      <c r="K4" s="85"/>
      <c r="L4" s="85"/>
      <c r="M4" s="85"/>
    </row>
    <row r="5" spans="1:13" ht="34.5" customHeight="1">
      <c r="A5" s="449" t="s">
        <v>330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</row>
    <row r="6" spans="1:7" ht="24.75" customHeight="1">
      <c r="A6" s="2"/>
      <c r="B6" s="2"/>
      <c r="C6" s="2"/>
      <c r="D6" s="2"/>
      <c r="E6" s="2"/>
      <c r="F6" s="2"/>
      <c r="G6" s="2"/>
    </row>
    <row r="7" spans="1:13" ht="12.75">
      <c r="A7" s="42"/>
      <c r="B7" s="42"/>
      <c r="C7" s="42"/>
      <c r="D7" s="42"/>
      <c r="E7" s="42"/>
      <c r="F7" s="42"/>
      <c r="H7" s="85"/>
      <c r="I7" s="85"/>
      <c r="J7" s="85"/>
      <c r="K7" s="85"/>
      <c r="L7" s="85"/>
      <c r="M7" s="44" t="s">
        <v>54</v>
      </c>
    </row>
    <row r="8" spans="1:13" s="46" customFormat="1" ht="12.75">
      <c r="A8" s="434" t="s">
        <v>2</v>
      </c>
      <c r="B8" s="434" t="s">
        <v>38</v>
      </c>
      <c r="C8" s="434" t="s">
        <v>105</v>
      </c>
      <c r="D8" s="434" t="s">
        <v>15</v>
      </c>
      <c r="E8" s="434" t="s">
        <v>150</v>
      </c>
      <c r="F8" s="437" t="s">
        <v>70</v>
      </c>
      <c r="G8" s="438"/>
      <c r="H8" s="438"/>
      <c r="I8" s="438"/>
      <c r="J8" s="438"/>
      <c r="K8" s="438"/>
      <c r="L8" s="438"/>
      <c r="M8" s="439"/>
    </row>
    <row r="9" spans="1:13" s="46" customFormat="1" ht="15" customHeight="1">
      <c r="A9" s="435"/>
      <c r="B9" s="435"/>
      <c r="C9" s="435"/>
      <c r="D9" s="435"/>
      <c r="E9" s="435"/>
      <c r="F9" s="434" t="s">
        <v>34</v>
      </c>
      <c r="G9" s="437" t="s">
        <v>6</v>
      </c>
      <c r="H9" s="447"/>
      <c r="I9" s="447"/>
      <c r="J9" s="447"/>
      <c r="K9" s="450"/>
      <c r="L9" s="324"/>
      <c r="M9" s="434" t="s">
        <v>37</v>
      </c>
    </row>
    <row r="10" spans="1:13" s="46" customFormat="1" ht="64.5" customHeight="1">
      <c r="A10" s="436"/>
      <c r="B10" s="436"/>
      <c r="C10" s="436"/>
      <c r="D10" s="436"/>
      <c r="E10" s="436"/>
      <c r="F10" s="436"/>
      <c r="G10" s="58" t="s">
        <v>331</v>
      </c>
      <c r="H10" s="58" t="s">
        <v>151</v>
      </c>
      <c r="I10" s="58" t="s">
        <v>77</v>
      </c>
      <c r="J10" s="58" t="s">
        <v>107</v>
      </c>
      <c r="K10" s="58" t="s">
        <v>78</v>
      </c>
      <c r="L10" s="58" t="s">
        <v>215</v>
      </c>
      <c r="M10" s="436"/>
    </row>
    <row r="11" spans="1:13" s="46" customFormat="1" ht="9.75" customHeight="1">
      <c r="A11" s="47">
        <v>1</v>
      </c>
      <c r="B11" s="47">
        <v>2</v>
      </c>
      <c r="C11" s="47">
        <v>3</v>
      </c>
      <c r="D11" s="47">
        <v>3</v>
      </c>
      <c r="E11" s="47">
        <v>4</v>
      </c>
      <c r="F11" s="47">
        <v>5</v>
      </c>
      <c r="G11" s="47">
        <v>6</v>
      </c>
      <c r="H11" s="47">
        <v>7</v>
      </c>
      <c r="I11" s="47">
        <v>8</v>
      </c>
      <c r="J11" s="47">
        <v>9</v>
      </c>
      <c r="K11" s="47">
        <v>10</v>
      </c>
      <c r="L11" s="47">
        <v>11</v>
      </c>
      <c r="M11" s="47">
        <v>12</v>
      </c>
    </row>
    <row r="12" spans="1:13" s="46" customFormat="1" ht="29.25" customHeight="1">
      <c r="A12" s="96" t="s">
        <v>198</v>
      </c>
      <c r="B12" s="97"/>
      <c r="C12" s="98"/>
      <c r="D12" s="99" t="s">
        <v>155</v>
      </c>
      <c r="E12" s="228">
        <v>248428</v>
      </c>
      <c r="F12" s="228">
        <v>188428</v>
      </c>
      <c r="G12" s="223"/>
      <c r="H12" s="223"/>
      <c r="I12" s="223"/>
      <c r="J12" s="223"/>
      <c r="K12" s="223"/>
      <c r="L12" s="228">
        <v>188428</v>
      </c>
      <c r="M12" s="223">
        <v>60000</v>
      </c>
    </row>
    <row r="13" spans="1:13" s="46" customFormat="1" ht="30" customHeight="1">
      <c r="A13" s="100"/>
      <c r="B13" s="100" t="s">
        <v>214</v>
      </c>
      <c r="C13" s="94"/>
      <c r="D13" s="88" t="s">
        <v>366</v>
      </c>
      <c r="E13" s="224">
        <v>170000</v>
      </c>
      <c r="F13" s="224">
        <v>170000</v>
      </c>
      <c r="G13" s="224"/>
      <c r="H13" s="224"/>
      <c r="I13" s="224"/>
      <c r="J13" s="224"/>
      <c r="K13" s="224"/>
      <c r="L13" s="224">
        <v>170000</v>
      </c>
      <c r="M13" s="224"/>
    </row>
    <row r="14" spans="1:13" s="46" customFormat="1" ht="21.75" customHeight="1" hidden="1">
      <c r="A14" s="97"/>
      <c r="B14" s="100"/>
      <c r="C14" s="88"/>
      <c r="D14" s="88" t="s">
        <v>215</v>
      </c>
      <c r="E14" s="224"/>
      <c r="F14" s="224"/>
      <c r="G14" s="224"/>
      <c r="H14" s="224"/>
      <c r="I14" s="224"/>
      <c r="J14" s="224"/>
      <c r="K14" s="224"/>
      <c r="L14" s="224"/>
      <c r="M14" s="224"/>
    </row>
    <row r="15" spans="1:31" s="46" customFormat="1" ht="79.5" customHeight="1">
      <c r="A15" s="104"/>
      <c r="B15" s="92" t="s">
        <v>216</v>
      </c>
      <c r="C15" s="86"/>
      <c r="D15" s="86" t="s">
        <v>217</v>
      </c>
      <c r="E15" s="225">
        <v>3128</v>
      </c>
      <c r="F15" s="225">
        <v>3128</v>
      </c>
      <c r="G15" s="225"/>
      <c r="H15" s="225"/>
      <c r="I15" s="225"/>
      <c r="J15" s="225"/>
      <c r="K15" s="225"/>
      <c r="L15" s="225">
        <v>3128</v>
      </c>
      <c r="M15" s="225"/>
      <c r="AE15" s="102"/>
    </row>
    <row r="16" spans="1:31" s="46" customFormat="1" ht="24.75" customHeight="1" hidden="1">
      <c r="A16" s="97"/>
      <c r="B16" s="97"/>
      <c r="C16" s="98"/>
      <c r="D16" s="98" t="s">
        <v>215</v>
      </c>
      <c r="E16" s="223"/>
      <c r="F16" s="223"/>
      <c r="G16" s="223"/>
      <c r="H16" s="223"/>
      <c r="I16" s="223"/>
      <c r="J16" s="223"/>
      <c r="K16" s="223"/>
      <c r="L16" s="223"/>
      <c r="M16" s="223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s="46" customFormat="1" ht="24.75" customHeight="1">
      <c r="A17" s="104"/>
      <c r="B17" s="100" t="s">
        <v>218</v>
      </c>
      <c r="C17" s="88"/>
      <c r="D17" s="88" t="s">
        <v>219</v>
      </c>
      <c r="E17" s="224">
        <v>14800</v>
      </c>
      <c r="F17" s="224">
        <v>14800</v>
      </c>
      <c r="G17" s="224"/>
      <c r="H17" s="224"/>
      <c r="I17" s="224"/>
      <c r="J17" s="224"/>
      <c r="K17" s="224"/>
      <c r="L17" s="224">
        <v>14800</v>
      </c>
      <c r="M17" s="224"/>
      <c r="N17" s="103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s="46" customFormat="1" ht="24.75" customHeight="1" hidden="1">
      <c r="A18" s="97"/>
      <c r="B18" s="100"/>
      <c r="C18" s="88"/>
      <c r="D18" s="88" t="s">
        <v>215</v>
      </c>
      <c r="E18" s="224"/>
      <c r="F18" s="224"/>
      <c r="G18" s="224"/>
      <c r="H18" s="224"/>
      <c r="I18" s="224"/>
      <c r="J18" s="224"/>
      <c r="K18" s="224"/>
      <c r="L18" s="224"/>
      <c r="M18" s="224"/>
      <c r="N18" s="103"/>
      <c r="AE18" s="102"/>
    </row>
    <row r="19" spans="1:31" s="46" customFormat="1" ht="24.75" customHeight="1">
      <c r="A19" s="104"/>
      <c r="B19" s="104" t="s">
        <v>220</v>
      </c>
      <c r="C19" s="95"/>
      <c r="D19" s="90" t="s">
        <v>221</v>
      </c>
      <c r="E19" s="226">
        <v>60500</v>
      </c>
      <c r="F19" s="226">
        <v>500</v>
      </c>
      <c r="G19" s="226"/>
      <c r="H19" s="226"/>
      <c r="I19" s="226"/>
      <c r="J19" s="226"/>
      <c r="K19" s="226"/>
      <c r="L19" s="226">
        <v>500</v>
      </c>
      <c r="M19" s="226">
        <v>60000</v>
      </c>
      <c r="AE19" s="102"/>
    </row>
    <row r="20" spans="1:31" s="46" customFormat="1" ht="24.75" customHeight="1" hidden="1">
      <c r="A20" s="100"/>
      <c r="B20" s="100"/>
      <c r="C20" s="88"/>
      <c r="D20" s="88" t="s">
        <v>215</v>
      </c>
      <c r="E20" s="224"/>
      <c r="F20" s="224"/>
      <c r="G20" s="224"/>
      <c r="H20" s="224"/>
      <c r="I20" s="224"/>
      <c r="J20" s="224"/>
      <c r="K20" s="224"/>
      <c r="L20" s="224"/>
      <c r="M20" s="224"/>
      <c r="AE20" s="102"/>
    </row>
    <row r="21" spans="1:31" s="46" customFormat="1" ht="24.75" customHeight="1">
      <c r="A21" s="89" t="s">
        <v>222</v>
      </c>
      <c r="B21" s="89"/>
      <c r="C21" s="101"/>
      <c r="D21" s="101" t="s">
        <v>223</v>
      </c>
      <c r="E21" s="229">
        <v>500500</v>
      </c>
      <c r="F21" s="229">
        <v>112000</v>
      </c>
      <c r="G21" s="229"/>
      <c r="H21" s="229"/>
      <c r="I21" s="229"/>
      <c r="J21" s="229"/>
      <c r="K21" s="229"/>
      <c r="L21" s="229">
        <v>112000</v>
      </c>
      <c r="M21" s="229">
        <v>388500</v>
      </c>
      <c r="AE21" s="102"/>
    </row>
    <row r="22" spans="1:13" s="46" customFormat="1" ht="24.75" customHeight="1">
      <c r="A22" s="100"/>
      <c r="B22" s="100" t="s">
        <v>224</v>
      </c>
      <c r="C22" s="88"/>
      <c r="D22" s="88" t="s">
        <v>225</v>
      </c>
      <c r="E22" s="224">
        <v>498500</v>
      </c>
      <c r="F22" s="224">
        <v>110000</v>
      </c>
      <c r="G22" s="224"/>
      <c r="H22" s="224"/>
      <c r="I22" s="224"/>
      <c r="J22" s="224"/>
      <c r="K22" s="224"/>
      <c r="L22" s="224">
        <v>110000</v>
      </c>
      <c r="M22" s="224">
        <v>388500</v>
      </c>
    </row>
    <row r="23" spans="1:13" s="46" customFormat="1" ht="24.75" customHeight="1" hidden="1">
      <c r="A23" s="100"/>
      <c r="B23" s="100"/>
      <c r="C23" s="88"/>
      <c r="D23" s="88" t="s">
        <v>215</v>
      </c>
      <c r="E23" s="224"/>
      <c r="F23" s="224"/>
      <c r="G23" s="224"/>
      <c r="H23" s="224"/>
      <c r="I23" s="224"/>
      <c r="J23" s="224"/>
      <c r="K23" s="224"/>
      <c r="L23" s="224"/>
      <c r="M23" s="224"/>
    </row>
    <row r="24" spans="1:13" s="46" customFormat="1" ht="24.75" customHeight="1" hidden="1">
      <c r="A24" s="92"/>
      <c r="B24" s="104"/>
      <c r="C24" s="90"/>
      <c r="D24" s="90" t="s">
        <v>226</v>
      </c>
      <c r="E24" s="226"/>
      <c r="F24" s="226"/>
      <c r="G24" s="226"/>
      <c r="H24" s="226"/>
      <c r="I24" s="226"/>
      <c r="J24" s="226"/>
      <c r="K24" s="225"/>
      <c r="L24" s="225"/>
      <c r="M24" s="225"/>
    </row>
    <row r="25" spans="1:13" s="46" customFormat="1" ht="24.75" customHeight="1">
      <c r="A25" s="104"/>
      <c r="B25" s="100" t="s">
        <v>227</v>
      </c>
      <c r="C25" s="88"/>
      <c r="D25" s="88" t="s">
        <v>221</v>
      </c>
      <c r="E25" s="224">
        <v>2000</v>
      </c>
      <c r="F25" s="224">
        <v>2000</v>
      </c>
      <c r="G25" s="224"/>
      <c r="H25" s="224"/>
      <c r="I25" s="224"/>
      <c r="J25" s="224"/>
      <c r="K25" s="224"/>
      <c r="L25" s="224">
        <v>2000</v>
      </c>
      <c r="M25" s="224"/>
    </row>
    <row r="26" spans="1:13" s="46" customFormat="1" ht="24.75" customHeight="1" hidden="1">
      <c r="A26" s="100"/>
      <c r="B26" s="100"/>
      <c r="C26" s="88"/>
      <c r="D26" s="88" t="s">
        <v>215</v>
      </c>
      <c r="E26" s="224"/>
      <c r="F26" s="224"/>
      <c r="G26" s="224"/>
      <c r="H26" s="224"/>
      <c r="I26" s="224"/>
      <c r="J26" s="224"/>
      <c r="K26" s="224"/>
      <c r="L26" s="224"/>
      <c r="M26" s="224"/>
    </row>
    <row r="27" spans="1:13" s="46" customFormat="1" ht="24.75" customHeight="1">
      <c r="A27" s="87" t="s">
        <v>228</v>
      </c>
      <c r="B27" s="87"/>
      <c r="C27" s="94"/>
      <c r="D27" s="94" t="s">
        <v>158</v>
      </c>
      <c r="E27" s="233">
        <v>21548</v>
      </c>
      <c r="F27" s="233">
        <v>21548</v>
      </c>
      <c r="G27" s="224"/>
      <c r="H27" s="224"/>
      <c r="I27" s="224"/>
      <c r="J27" s="224"/>
      <c r="K27" s="224"/>
      <c r="L27" s="233">
        <v>21548</v>
      </c>
      <c r="M27" s="224"/>
    </row>
    <row r="28" spans="1:13" s="46" customFormat="1" ht="15" customHeight="1">
      <c r="A28" s="434" t="s">
        <v>2</v>
      </c>
      <c r="B28" s="434" t="s">
        <v>38</v>
      </c>
      <c r="C28" s="434" t="s">
        <v>105</v>
      </c>
      <c r="D28" s="434" t="s">
        <v>15</v>
      </c>
      <c r="E28" s="434" t="s">
        <v>150</v>
      </c>
      <c r="F28" s="437" t="s">
        <v>70</v>
      </c>
      <c r="G28" s="438"/>
      <c r="H28" s="438"/>
      <c r="I28" s="438"/>
      <c r="J28" s="438"/>
      <c r="K28" s="438"/>
      <c r="L28" s="438"/>
      <c r="M28" s="439"/>
    </row>
    <row r="29" spans="1:13" s="46" customFormat="1" ht="12" customHeight="1">
      <c r="A29" s="435"/>
      <c r="B29" s="435"/>
      <c r="C29" s="435"/>
      <c r="D29" s="435"/>
      <c r="E29" s="435"/>
      <c r="F29" s="434" t="s">
        <v>34</v>
      </c>
      <c r="G29" s="437" t="s">
        <v>6</v>
      </c>
      <c r="H29" s="438"/>
      <c r="I29" s="438"/>
      <c r="J29" s="438"/>
      <c r="K29" s="445"/>
      <c r="L29" s="324"/>
      <c r="M29" s="434" t="s">
        <v>37</v>
      </c>
    </row>
    <row r="30" spans="1:13" s="46" customFormat="1" ht="64.5" customHeight="1">
      <c r="A30" s="436"/>
      <c r="B30" s="436"/>
      <c r="C30" s="436"/>
      <c r="D30" s="436"/>
      <c r="E30" s="436"/>
      <c r="F30" s="436"/>
      <c r="G30" s="58" t="s">
        <v>331</v>
      </c>
      <c r="H30" s="58" t="s">
        <v>151</v>
      </c>
      <c r="I30" s="58" t="s">
        <v>77</v>
      </c>
      <c r="J30" s="58" t="s">
        <v>107</v>
      </c>
      <c r="K30" s="58" t="s">
        <v>78</v>
      </c>
      <c r="L30" s="58" t="s">
        <v>215</v>
      </c>
      <c r="M30" s="436"/>
    </row>
    <row r="31" spans="1:13" s="46" customFormat="1" ht="24.75" customHeight="1" hidden="1">
      <c r="A31" s="92"/>
      <c r="B31" s="92"/>
      <c r="C31" s="86"/>
      <c r="D31" s="86" t="s">
        <v>215</v>
      </c>
      <c r="E31" s="225"/>
      <c r="F31" s="225"/>
      <c r="G31" s="225"/>
      <c r="H31" s="225"/>
      <c r="I31" s="225"/>
      <c r="J31" s="225"/>
      <c r="K31" s="225"/>
      <c r="L31" s="225"/>
      <c r="M31" s="225"/>
    </row>
    <row r="32" spans="1:13" s="46" customFormat="1" ht="9.75" customHeight="1">
      <c r="A32" s="231" t="s">
        <v>326</v>
      </c>
      <c r="B32" s="104" t="s">
        <v>279</v>
      </c>
      <c r="C32" s="90"/>
      <c r="D32" s="211">
        <v>3</v>
      </c>
      <c r="E32" s="221">
        <v>4</v>
      </c>
      <c r="F32" s="221">
        <v>5</v>
      </c>
      <c r="G32" s="221">
        <v>6</v>
      </c>
      <c r="H32" s="221">
        <v>7</v>
      </c>
      <c r="I32" s="221">
        <v>8</v>
      </c>
      <c r="J32" s="221">
        <v>9</v>
      </c>
      <c r="K32" s="221">
        <v>10</v>
      </c>
      <c r="L32" s="221">
        <v>11</v>
      </c>
      <c r="M32" s="221">
        <v>12</v>
      </c>
    </row>
    <row r="33" spans="1:13" s="46" customFormat="1" ht="30" customHeight="1">
      <c r="A33" s="230"/>
      <c r="B33" s="92" t="s">
        <v>229</v>
      </c>
      <c r="C33" s="86"/>
      <c r="D33" s="232" t="s">
        <v>352</v>
      </c>
      <c r="E33" s="225">
        <v>21548</v>
      </c>
      <c r="F33" s="225">
        <v>21548</v>
      </c>
      <c r="G33" s="220"/>
      <c r="H33" s="220"/>
      <c r="I33" s="220"/>
      <c r="J33" s="220"/>
      <c r="K33" s="220"/>
      <c r="L33" s="225">
        <v>21548</v>
      </c>
      <c r="M33" s="220"/>
    </row>
    <row r="34" spans="1:13" s="46" customFormat="1" ht="24.75" customHeight="1">
      <c r="A34" s="87" t="s">
        <v>230</v>
      </c>
      <c r="B34" s="87"/>
      <c r="C34" s="94"/>
      <c r="D34" s="94" t="s">
        <v>231</v>
      </c>
      <c r="E34" s="233">
        <v>20000</v>
      </c>
      <c r="F34" s="233">
        <v>20000</v>
      </c>
      <c r="G34" s="233">
        <v>20000</v>
      </c>
      <c r="H34" s="224"/>
      <c r="I34" s="224"/>
      <c r="J34" s="224"/>
      <c r="K34" s="224"/>
      <c r="L34" s="224"/>
      <c r="M34" s="224"/>
    </row>
    <row r="35" spans="1:13" s="46" customFormat="1" ht="30" customHeight="1">
      <c r="A35" s="100"/>
      <c r="B35" s="100" t="s">
        <v>232</v>
      </c>
      <c r="C35" s="88"/>
      <c r="D35" s="88" t="s">
        <v>233</v>
      </c>
      <c r="E35" s="224">
        <v>20000</v>
      </c>
      <c r="F35" s="224">
        <v>20000</v>
      </c>
      <c r="G35" s="224">
        <v>20000</v>
      </c>
      <c r="H35" s="224"/>
      <c r="I35" s="224"/>
      <c r="J35" s="224"/>
      <c r="K35" s="224"/>
      <c r="L35" s="224"/>
      <c r="M35" s="224"/>
    </row>
    <row r="36" spans="1:13" s="46" customFormat="1" ht="24.75" customHeight="1" hidden="1">
      <c r="A36" s="100"/>
      <c r="B36" s="100"/>
      <c r="C36" s="88"/>
      <c r="D36" s="88" t="s">
        <v>215</v>
      </c>
      <c r="E36" s="224"/>
      <c r="F36" s="224"/>
      <c r="G36" s="224"/>
      <c r="H36" s="224"/>
      <c r="I36" s="224"/>
      <c r="J36" s="224"/>
      <c r="K36" s="224"/>
      <c r="L36" s="224"/>
      <c r="M36" s="224"/>
    </row>
    <row r="37" spans="1:13" s="46" customFormat="1" ht="24.75" customHeight="1">
      <c r="A37" s="89" t="s">
        <v>234</v>
      </c>
      <c r="B37" s="92"/>
      <c r="C37" s="86"/>
      <c r="D37" s="101" t="s">
        <v>159</v>
      </c>
      <c r="E37" s="229">
        <v>1590958</v>
      </c>
      <c r="F37" s="229">
        <v>1584458</v>
      </c>
      <c r="G37" s="229">
        <v>1072092</v>
      </c>
      <c r="H37" s="229">
        <v>196528</v>
      </c>
      <c r="I37" s="225"/>
      <c r="J37" s="225"/>
      <c r="K37" s="225"/>
      <c r="L37" s="229">
        <v>315838</v>
      </c>
      <c r="M37" s="229">
        <v>6500</v>
      </c>
    </row>
    <row r="38" spans="1:13" s="46" customFormat="1" ht="24.75" customHeight="1">
      <c r="A38" s="100"/>
      <c r="B38" s="100" t="s">
        <v>235</v>
      </c>
      <c r="C38" s="88"/>
      <c r="D38" s="88" t="s">
        <v>239</v>
      </c>
      <c r="E38" s="224">
        <v>74185</v>
      </c>
      <c r="F38" s="224">
        <v>74185</v>
      </c>
      <c r="G38" s="224">
        <v>61170</v>
      </c>
      <c r="H38" s="224">
        <v>11960</v>
      </c>
      <c r="I38" s="224"/>
      <c r="J38" s="224"/>
      <c r="K38" s="224"/>
      <c r="L38" s="224">
        <v>1055</v>
      </c>
      <c r="M38" s="224"/>
    </row>
    <row r="39" spans="1:13" s="46" customFormat="1" ht="25.5" hidden="1">
      <c r="A39" s="92"/>
      <c r="B39" s="92"/>
      <c r="C39" s="86"/>
      <c r="D39" s="86" t="s">
        <v>236</v>
      </c>
      <c r="E39" s="225"/>
      <c r="F39" s="225"/>
      <c r="G39" s="225"/>
      <c r="H39" s="225"/>
      <c r="I39" s="225"/>
      <c r="J39" s="225"/>
      <c r="K39" s="225"/>
      <c r="L39" s="225"/>
      <c r="M39" s="225"/>
    </row>
    <row r="40" spans="1:13" s="46" customFormat="1" ht="24.75" customHeight="1" hidden="1">
      <c r="A40" s="100"/>
      <c r="B40" s="100"/>
      <c r="C40" s="88"/>
      <c r="D40" s="88" t="s">
        <v>237</v>
      </c>
      <c r="E40" s="224"/>
      <c r="F40" s="224"/>
      <c r="G40" s="224"/>
      <c r="H40" s="224"/>
      <c r="I40" s="224"/>
      <c r="J40" s="224"/>
      <c r="K40" s="224"/>
      <c r="L40" s="224"/>
      <c r="M40" s="224"/>
    </row>
    <row r="41" spans="1:13" s="46" customFormat="1" ht="24.75" customHeight="1" hidden="1">
      <c r="A41" s="92"/>
      <c r="B41" s="92"/>
      <c r="C41" s="86"/>
      <c r="D41" s="86" t="s">
        <v>215</v>
      </c>
      <c r="E41" s="225"/>
      <c r="F41" s="225"/>
      <c r="G41" s="225"/>
      <c r="H41" s="225"/>
      <c r="I41" s="225"/>
      <c r="J41" s="225"/>
      <c r="K41" s="225"/>
      <c r="L41" s="225"/>
      <c r="M41" s="225"/>
    </row>
    <row r="42" spans="1:14" s="46" customFormat="1" ht="15" customHeight="1" hidden="1">
      <c r="A42" s="97" t="s">
        <v>326</v>
      </c>
      <c r="B42" s="97" t="s">
        <v>279</v>
      </c>
      <c r="C42" s="210"/>
      <c r="D42" s="210">
        <v>3</v>
      </c>
      <c r="E42" s="223">
        <v>4</v>
      </c>
      <c r="F42" s="223">
        <v>5</v>
      </c>
      <c r="G42" s="223">
        <v>6</v>
      </c>
      <c r="H42" s="223">
        <v>7</v>
      </c>
      <c r="I42" s="223">
        <v>8</v>
      </c>
      <c r="J42" s="223">
        <v>9</v>
      </c>
      <c r="K42" s="224"/>
      <c r="L42" s="224"/>
      <c r="M42" s="224"/>
      <c r="N42" s="103"/>
    </row>
    <row r="43" spans="1:13" s="46" customFormat="1" ht="24.75" customHeight="1">
      <c r="A43" s="100"/>
      <c r="B43" s="100" t="s">
        <v>238</v>
      </c>
      <c r="C43" s="88"/>
      <c r="D43" s="88" t="s">
        <v>240</v>
      </c>
      <c r="E43" s="224">
        <v>41700</v>
      </c>
      <c r="F43" s="224">
        <v>41700</v>
      </c>
      <c r="G43" s="224"/>
      <c r="H43" s="224"/>
      <c r="I43" s="224"/>
      <c r="J43" s="224"/>
      <c r="K43" s="226"/>
      <c r="L43" s="226">
        <v>41700</v>
      </c>
      <c r="M43" s="226"/>
    </row>
    <row r="44" spans="1:13" s="46" customFormat="1" ht="24.75" customHeight="1" hidden="1">
      <c r="A44" s="97"/>
      <c r="B44" s="100"/>
      <c r="C44" s="88"/>
      <c r="D44" s="88" t="s">
        <v>215</v>
      </c>
      <c r="E44" s="224"/>
      <c r="F44" s="224"/>
      <c r="G44" s="224"/>
      <c r="H44" s="224"/>
      <c r="I44" s="224"/>
      <c r="J44" s="224"/>
      <c r="K44" s="224"/>
      <c r="L44" s="224"/>
      <c r="M44" s="224"/>
    </row>
    <row r="45" spans="1:13" s="46" customFormat="1" ht="24.75" customHeight="1">
      <c r="A45" s="104"/>
      <c r="B45" s="92" t="s">
        <v>241</v>
      </c>
      <c r="C45" s="86"/>
      <c r="D45" s="86" t="s">
        <v>242</v>
      </c>
      <c r="E45" s="225">
        <v>1435073</v>
      </c>
      <c r="F45" s="225">
        <v>1428573</v>
      </c>
      <c r="G45" s="225">
        <v>1010922</v>
      </c>
      <c r="H45" s="225">
        <v>184568</v>
      </c>
      <c r="I45" s="225"/>
      <c r="J45" s="225"/>
      <c r="K45" s="225"/>
      <c r="L45" s="225">
        <v>233083</v>
      </c>
      <c r="M45" s="225">
        <v>6500</v>
      </c>
    </row>
    <row r="46" spans="1:13" s="46" customFormat="1" ht="24.75" customHeight="1" hidden="1">
      <c r="A46" s="100"/>
      <c r="B46" s="100"/>
      <c r="C46" s="88"/>
      <c r="D46" s="88" t="s">
        <v>236</v>
      </c>
      <c r="E46" s="224"/>
      <c r="F46" s="224"/>
      <c r="G46" s="224"/>
      <c r="H46" s="224"/>
      <c r="I46" s="224"/>
      <c r="J46" s="224"/>
      <c r="K46" s="224"/>
      <c r="L46" s="224"/>
      <c r="M46" s="224"/>
    </row>
    <row r="47" spans="1:13" s="46" customFormat="1" ht="24.75" customHeight="1" hidden="1">
      <c r="A47" s="92"/>
      <c r="B47" s="92"/>
      <c r="C47" s="86"/>
      <c r="D47" s="86" t="s">
        <v>243</v>
      </c>
      <c r="E47" s="225"/>
      <c r="F47" s="225"/>
      <c r="G47" s="225"/>
      <c r="H47" s="225"/>
      <c r="I47" s="225"/>
      <c r="J47" s="225"/>
      <c r="K47" s="225"/>
      <c r="L47" s="225"/>
      <c r="M47" s="225"/>
    </row>
    <row r="48" spans="1:13" s="46" customFormat="1" ht="24.75" customHeight="1" hidden="1">
      <c r="A48" s="100"/>
      <c r="B48" s="100"/>
      <c r="C48" s="88"/>
      <c r="D48" s="88" t="s">
        <v>237</v>
      </c>
      <c r="E48" s="224"/>
      <c r="F48" s="224"/>
      <c r="G48" s="224"/>
      <c r="H48" s="224"/>
      <c r="I48" s="224"/>
      <c r="J48" s="224"/>
      <c r="K48" s="224"/>
      <c r="L48" s="224"/>
      <c r="M48" s="224"/>
    </row>
    <row r="49" spans="1:13" s="46" customFormat="1" ht="24.75" customHeight="1" hidden="1">
      <c r="A49" s="92"/>
      <c r="B49" s="92"/>
      <c r="C49" s="86"/>
      <c r="D49" s="86" t="s">
        <v>215</v>
      </c>
      <c r="E49" s="225"/>
      <c r="F49" s="225"/>
      <c r="G49" s="225"/>
      <c r="H49" s="225"/>
      <c r="I49" s="225"/>
      <c r="J49" s="225"/>
      <c r="K49" s="225"/>
      <c r="L49" s="225"/>
      <c r="M49" s="225"/>
    </row>
    <row r="50" spans="1:13" s="46" customFormat="1" ht="34.5" customHeight="1">
      <c r="A50" s="100"/>
      <c r="B50" s="100" t="s">
        <v>244</v>
      </c>
      <c r="C50" s="88"/>
      <c r="D50" s="88" t="s">
        <v>245</v>
      </c>
      <c r="E50" s="224">
        <v>40000</v>
      </c>
      <c r="F50" s="224">
        <v>40000</v>
      </c>
      <c r="G50" s="224"/>
      <c r="H50" s="224"/>
      <c r="I50" s="224"/>
      <c r="J50" s="224"/>
      <c r="K50" s="224"/>
      <c r="L50" s="224">
        <v>40000</v>
      </c>
      <c r="M50" s="224"/>
    </row>
    <row r="51" spans="1:13" s="46" customFormat="1" ht="27.75" customHeight="1" hidden="1">
      <c r="A51" s="100"/>
      <c r="B51" s="87"/>
      <c r="C51" s="88"/>
      <c r="D51" s="88" t="s">
        <v>215</v>
      </c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s="46" customFormat="1" ht="69.75" customHeight="1">
      <c r="A52" s="89" t="s">
        <v>249</v>
      </c>
      <c r="B52" s="89"/>
      <c r="C52" s="86"/>
      <c r="D52" s="101" t="s">
        <v>367</v>
      </c>
      <c r="E52" s="229">
        <v>5095</v>
      </c>
      <c r="F52" s="229">
        <v>5095</v>
      </c>
      <c r="G52" s="229">
        <v>1344</v>
      </c>
      <c r="H52" s="229">
        <v>261</v>
      </c>
      <c r="I52" s="225"/>
      <c r="J52" s="225"/>
      <c r="K52" s="225"/>
      <c r="L52" s="229">
        <v>3490</v>
      </c>
      <c r="M52" s="225"/>
    </row>
    <row r="53" spans="1:13" s="46" customFormat="1" ht="34.5" customHeight="1">
      <c r="A53" s="100"/>
      <c r="B53" s="100" t="s">
        <v>250</v>
      </c>
      <c r="C53" s="88"/>
      <c r="D53" s="88" t="s">
        <v>251</v>
      </c>
      <c r="E53" s="224">
        <v>955</v>
      </c>
      <c r="F53" s="224">
        <v>955</v>
      </c>
      <c r="G53" s="224">
        <v>800</v>
      </c>
      <c r="H53" s="224">
        <v>155</v>
      </c>
      <c r="I53" s="224"/>
      <c r="J53" s="224"/>
      <c r="K53" s="224"/>
      <c r="L53" s="224"/>
      <c r="M53" s="224"/>
    </row>
    <row r="54" spans="1:13" s="46" customFormat="1" ht="27.75" customHeight="1" hidden="1">
      <c r="A54" s="100"/>
      <c r="B54" s="87"/>
      <c r="C54" s="88"/>
      <c r="D54" s="88" t="s">
        <v>215</v>
      </c>
      <c r="E54" s="224"/>
      <c r="F54" s="224"/>
      <c r="G54" s="224"/>
      <c r="H54" s="224"/>
      <c r="I54" s="224"/>
      <c r="J54" s="224"/>
      <c r="K54" s="224"/>
      <c r="L54" s="224"/>
      <c r="M54" s="224"/>
    </row>
    <row r="55" spans="1:13" s="46" customFormat="1" ht="81.75" customHeight="1">
      <c r="A55" s="100"/>
      <c r="B55" s="100" t="s">
        <v>391</v>
      </c>
      <c r="C55" s="88"/>
      <c r="D55" s="88" t="s">
        <v>395</v>
      </c>
      <c r="E55" s="224">
        <v>4140</v>
      </c>
      <c r="F55" s="224">
        <v>4140</v>
      </c>
      <c r="G55" s="224">
        <v>544</v>
      </c>
      <c r="H55" s="224">
        <v>106</v>
      </c>
      <c r="I55" s="226"/>
      <c r="J55" s="224"/>
      <c r="K55" s="224"/>
      <c r="L55" s="224">
        <v>3490</v>
      </c>
      <c r="M55" s="224"/>
    </row>
    <row r="56" spans="1:13" s="46" customFormat="1" ht="24.75" customHeight="1" hidden="1">
      <c r="A56" s="237"/>
      <c r="B56" s="107"/>
      <c r="D56" s="86" t="s">
        <v>248</v>
      </c>
      <c r="E56" s="225"/>
      <c r="F56" s="225"/>
      <c r="G56" s="245"/>
      <c r="H56" s="225"/>
      <c r="I56" s="223"/>
      <c r="J56" s="223"/>
      <c r="K56" s="223"/>
      <c r="L56" s="223"/>
      <c r="M56" s="223"/>
    </row>
    <row r="57" spans="1:29" s="46" customFormat="1" ht="12" customHeight="1">
      <c r="A57" s="434" t="s">
        <v>2</v>
      </c>
      <c r="B57" s="434" t="s">
        <v>38</v>
      </c>
      <c r="C57" s="434" t="s">
        <v>105</v>
      </c>
      <c r="D57" s="434" t="s">
        <v>15</v>
      </c>
      <c r="E57" s="434" t="s">
        <v>150</v>
      </c>
      <c r="F57" s="437" t="s">
        <v>70</v>
      </c>
      <c r="G57" s="438"/>
      <c r="H57" s="438"/>
      <c r="I57" s="438"/>
      <c r="J57" s="438"/>
      <c r="K57" s="438"/>
      <c r="L57" s="438"/>
      <c r="M57" s="439"/>
      <c r="N57" s="103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236"/>
    </row>
    <row r="58" spans="1:13" s="46" customFormat="1" ht="12" customHeight="1">
      <c r="A58" s="435"/>
      <c r="B58" s="435"/>
      <c r="C58" s="435"/>
      <c r="D58" s="435"/>
      <c r="E58" s="435"/>
      <c r="F58" s="440" t="s">
        <v>34</v>
      </c>
      <c r="G58" s="437" t="s">
        <v>6</v>
      </c>
      <c r="H58" s="438"/>
      <c r="I58" s="438"/>
      <c r="J58" s="438"/>
      <c r="K58" s="438"/>
      <c r="L58" s="335"/>
      <c r="M58" s="434" t="s">
        <v>37</v>
      </c>
    </row>
    <row r="59" spans="1:13" s="46" customFormat="1" ht="64.5" customHeight="1">
      <c r="A59" s="436"/>
      <c r="B59" s="436"/>
      <c r="C59" s="436"/>
      <c r="D59" s="436"/>
      <c r="E59" s="436"/>
      <c r="F59" s="441"/>
      <c r="G59" s="58" t="s">
        <v>331</v>
      </c>
      <c r="H59" s="58" t="s">
        <v>151</v>
      </c>
      <c r="I59" s="58" t="s">
        <v>77</v>
      </c>
      <c r="J59" s="58" t="s">
        <v>107</v>
      </c>
      <c r="K59" s="58" t="s">
        <v>78</v>
      </c>
      <c r="L59" s="325" t="s">
        <v>375</v>
      </c>
      <c r="M59" s="436"/>
    </row>
    <row r="60" spans="1:13" s="46" customFormat="1" ht="24.75" customHeight="1" hidden="1">
      <c r="A60" s="218"/>
      <c r="B60" s="246"/>
      <c r="C60" s="247"/>
      <c r="D60" s="86" t="s">
        <v>215</v>
      </c>
      <c r="E60" s="225"/>
      <c r="F60" s="225"/>
      <c r="G60" s="225"/>
      <c r="H60" s="225"/>
      <c r="I60" s="225"/>
      <c r="J60" s="225"/>
      <c r="K60" s="225"/>
      <c r="L60" s="225"/>
      <c r="M60" s="225"/>
    </row>
    <row r="61" spans="1:13" s="46" customFormat="1" ht="9.75" customHeight="1">
      <c r="A61" s="238">
        <v>1</v>
      </c>
      <c r="B61" s="239">
        <v>2</v>
      </c>
      <c r="C61" s="110"/>
      <c r="D61" s="210">
        <v>3</v>
      </c>
      <c r="E61" s="219">
        <v>4</v>
      </c>
      <c r="F61" s="219">
        <v>5</v>
      </c>
      <c r="G61" s="219">
        <v>6</v>
      </c>
      <c r="H61" s="357">
        <v>7</v>
      </c>
      <c r="I61" s="357">
        <v>8</v>
      </c>
      <c r="J61" s="222">
        <v>9</v>
      </c>
      <c r="K61" s="222">
        <v>10</v>
      </c>
      <c r="L61" s="222">
        <v>11</v>
      </c>
      <c r="M61" s="222">
        <v>12</v>
      </c>
    </row>
    <row r="62" spans="1:13" s="46" customFormat="1" ht="49.5" customHeight="1">
      <c r="A62" s="241">
        <v>754</v>
      </c>
      <c r="B62" s="209"/>
      <c r="C62" s="356"/>
      <c r="D62" s="94" t="s">
        <v>405</v>
      </c>
      <c r="E62" s="233">
        <v>88998</v>
      </c>
      <c r="F62" s="233">
        <v>78998</v>
      </c>
      <c r="G62" s="233">
        <v>8150</v>
      </c>
      <c r="H62" s="234"/>
      <c r="I62" s="234">
        <v>15000</v>
      </c>
      <c r="J62" s="233"/>
      <c r="K62" s="233"/>
      <c r="L62" s="233">
        <v>55848</v>
      </c>
      <c r="M62" s="233">
        <v>10000</v>
      </c>
    </row>
    <row r="63" spans="1:13" s="46" customFormat="1" ht="24.75" customHeight="1">
      <c r="A63" s="238"/>
      <c r="B63" s="235" t="s">
        <v>246</v>
      </c>
      <c r="C63" s="88"/>
      <c r="D63" s="88" t="s">
        <v>247</v>
      </c>
      <c r="E63" s="224">
        <v>78448</v>
      </c>
      <c r="F63" s="224">
        <v>78448</v>
      </c>
      <c r="G63" s="224">
        <v>7600</v>
      </c>
      <c r="H63" s="233"/>
      <c r="I63" s="226">
        <v>15000</v>
      </c>
      <c r="J63" s="233"/>
      <c r="K63" s="233"/>
      <c r="L63" s="224">
        <v>55848</v>
      </c>
      <c r="M63" s="233"/>
    </row>
    <row r="64" spans="1:13" s="46" customFormat="1" ht="24.75" customHeight="1">
      <c r="A64" s="238"/>
      <c r="B64" s="209">
        <v>75414</v>
      </c>
      <c r="C64" s="109"/>
      <c r="D64" s="114" t="s">
        <v>252</v>
      </c>
      <c r="E64" s="224">
        <v>10550</v>
      </c>
      <c r="F64" s="224">
        <v>550</v>
      </c>
      <c r="G64" s="345">
        <v>550</v>
      </c>
      <c r="H64" s="224"/>
      <c r="I64" s="224"/>
      <c r="J64" s="224"/>
      <c r="K64" s="224"/>
      <c r="L64" s="224"/>
      <c r="M64" s="224">
        <v>10000</v>
      </c>
    </row>
    <row r="65" spans="1:13" s="46" customFormat="1" ht="109.5" customHeight="1">
      <c r="A65" s="241">
        <v>756</v>
      </c>
      <c r="B65" s="109"/>
      <c r="C65" s="112"/>
      <c r="D65" s="94" t="s">
        <v>253</v>
      </c>
      <c r="E65" s="233">
        <v>78500</v>
      </c>
      <c r="F65" s="233">
        <v>78500</v>
      </c>
      <c r="G65" s="233">
        <v>65000</v>
      </c>
      <c r="H65" s="224"/>
      <c r="I65" s="224"/>
      <c r="J65" s="224"/>
      <c r="K65" s="224"/>
      <c r="L65" s="233">
        <v>13500</v>
      </c>
      <c r="M65" s="224"/>
    </row>
    <row r="66" spans="1:13" s="46" customFormat="1" ht="11.25" customHeight="1" hidden="1">
      <c r="A66" s="119">
        <v>1</v>
      </c>
      <c r="B66" s="207">
        <v>2</v>
      </c>
      <c r="C66" s="111"/>
      <c r="D66" s="240">
        <v>3</v>
      </c>
      <c r="E66" s="226">
        <v>4</v>
      </c>
      <c r="F66" s="226">
        <v>5</v>
      </c>
      <c r="G66" s="226">
        <v>6</v>
      </c>
      <c r="H66" s="226">
        <v>7</v>
      </c>
      <c r="I66" s="226">
        <v>8</v>
      </c>
      <c r="J66" s="226">
        <v>9</v>
      </c>
      <c r="K66" s="226">
        <v>10</v>
      </c>
      <c r="L66" s="226"/>
      <c r="M66" s="226">
        <v>11</v>
      </c>
    </row>
    <row r="67" spans="1:13" s="46" customFormat="1" ht="45" customHeight="1">
      <c r="A67" s="108"/>
      <c r="B67" s="207">
        <v>75647</v>
      </c>
      <c r="C67" s="111"/>
      <c r="D67" s="90" t="s">
        <v>368</v>
      </c>
      <c r="E67" s="226">
        <v>78500</v>
      </c>
      <c r="F67" s="226">
        <v>78500</v>
      </c>
      <c r="G67" s="226">
        <v>65000</v>
      </c>
      <c r="H67" s="226"/>
      <c r="I67" s="226"/>
      <c r="J67" s="226"/>
      <c r="K67" s="226"/>
      <c r="L67" s="226">
        <v>13500</v>
      </c>
      <c r="M67" s="226"/>
    </row>
    <row r="68" spans="1:13" s="46" customFormat="1" ht="24.75" customHeight="1" hidden="1">
      <c r="A68" s="114"/>
      <c r="B68" s="112"/>
      <c r="C68" s="113"/>
      <c r="D68" s="117" t="s">
        <v>215</v>
      </c>
      <c r="E68" s="224"/>
      <c r="F68" s="224"/>
      <c r="G68" s="224"/>
      <c r="H68" s="224"/>
      <c r="I68" s="224"/>
      <c r="J68" s="224"/>
      <c r="K68" s="224"/>
      <c r="L68" s="224"/>
      <c r="M68" s="224"/>
    </row>
    <row r="69" spans="1:13" s="46" customFormat="1" ht="30" customHeight="1">
      <c r="A69" s="116">
        <v>757</v>
      </c>
      <c r="B69" s="111"/>
      <c r="C69" s="112"/>
      <c r="D69" s="94" t="s">
        <v>254</v>
      </c>
      <c r="E69" s="233">
        <v>214901</v>
      </c>
      <c r="F69" s="233">
        <v>214901</v>
      </c>
      <c r="G69" s="224"/>
      <c r="H69" s="224"/>
      <c r="I69" s="224"/>
      <c r="J69" s="233">
        <v>214901</v>
      </c>
      <c r="K69" s="224"/>
      <c r="L69" s="224"/>
      <c r="M69" s="224"/>
    </row>
    <row r="70" spans="1:13" s="46" customFormat="1" ht="60" customHeight="1">
      <c r="A70" s="108"/>
      <c r="B70" s="207">
        <v>75702</v>
      </c>
      <c r="C70" s="111"/>
      <c r="D70" s="90" t="s">
        <v>255</v>
      </c>
      <c r="E70" s="226">
        <v>214901</v>
      </c>
      <c r="F70" s="224">
        <v>214901</v>
      </c>
      <c r="G70" s="224"/>
      <c r="H70" s="224"/>
      <c r="I70" s="224"/>
      <c r="J70" s="224">
        <v>214901</v>
      </c>
      <c r="K70" s="224"/>
      <c r="L70" s="224"/>
      <c r="M70" s="224"/>
    </row>
    <row r="71" spans="1:13" s="46" customFormat="1" ht="24.75" customHeight="1" hidden="1">
      <c r="A71" s="119"/>
      <c r="B71" s="120"/>
      <c r="C71" s="113"/>
      <c r="D71" s="88" t="s">
        <v>215</v>
      </c>
      <c r="E71" s="224"/>
      <c r="F71" s="224"/>
      <c r="G71" s="224"/>
      <c r="H71" s="224"/>
      <c r="I71" s="224"/>
      <c r="J71" s="224"/>
      <c r="K71" s="224"/>
      <c r="L71" s="224"/>
      <c r="M71" s="224"/>
    </row>
    <row r="72" spans="1:13" s="46" customFormat="1" ht="30" customHeight="1">
      <c r="A72" s="369">
        <v>758</v>
      </c>
      <c r="B72" s="370"/>
      <c r="C72" s="113"/>
      <c r="D72" s="101" t="s">
        <v>186</v>
      </c>
      <c r="E72" s="229">
        <v>94000</v>
      </c>
      <c r="F72" s="228">
        <v>94000</v>
      </c>
      <c r="G72" s="223"/>
      <c r="H72" s="223"/>
      <c r="I72" s="223"/>
      <c r="J72" s="228"/>
      <c r="K72" s="223"/>
      <c r="L72" s="228">
        <v>94000</v>
      </c>
      <c r="M72" s="223"/>
    </row>
    <row r="73" spans="1:13" s="46" customFormat="1" ht="34.5" customHeight="1">
      <c r="A73" s="356"/>
      <c r="B73" s="371">
        <v>75818</v>
      </c>
      <c r="C73" s="112"/>
      <c r="D73" s="88" t="s">
        <v>256</v>
      </c>
      <c r="E73" s="224">
        <v>94000</v>
      </c>
      <c r="F73" s="224">
        <v>94000</v>
      </c>
      <c r="G73" s="224"/>
      <c r="H73" s="224"/>
      <c r="I73" s="224"/>
      <c r="J73" s="224"/>
      <c r="K73" s="224"/>
      <c r="L73" s="224">
        <v>94000</v>
      </c>
      <c r="M73" s="224"/>
    </row>
    <row r="74" spans="1:13" s="46" customFormat="1" ht="24.75" customHeight="1" hidden="1">
      <c r="A74" s="108"/>
      <c r="B74" s="109"/>
      <c r="C74" s="112"/>
      <c r="D74" s="88" t="s">
        <v>257</v>
      </c>
      <c r="E74" s="224"/>
      <c r="F74" s="224"/>
      <c r="G74" s="224"/>
      <c r="H74" s="224"/>
      <c r="I74" s="224"/>
      <c r="J74" s="224"/>
      <c r="K74" s="224"/>
      <c r="L74" s="224"/>
      <c r="M74" s="224"/>
    </row>
    <row r="75" spans="1:13" s="46" customFormat="1" ht="27.75" customHeight="1" hidden="1">
      <c r="A75" s="108"/>
      <c r="B75" s="111"/>
      <c r="C75" s="113"/>
      <c r="D75" s="86" t="s">
        <v>236</v>
      </c>
      <c r="E75" s="226"/>
      <c r="F75" s="226"/>
      <c r="G75" s="226"/>
      <c r="H75" s="226"/>
      <c r="I75" s="224"/>
      <c r="J75" s="224"/>
      <c r="K75" s="224"/>
      <c r="L75" s="224"/>
      <c r="M75" s="224"/>
    </row>
    <row r="76" spans="1:13" s="46" customFormat="1" ht="25.5" customHeight="1" hidden="1">
      <c r="A76" s="108"/>
      <c r="B76" s="111"/>
      <c r="C76" s="109"/>
      <c r="D76" s="88" t="s">
        <v>243</v>
      </c>
      <c r="E76" s="224"/>
      <c r="F76" s="224"/>
      <c r="G76" s="224"/>
      <c r="H76" s="224"/>
      <c r="I76" s="224"/>
      <c r="J76" s="224"/>
      <c r="K76" s="224"/>
      <c r="L76" s="224"/>
      <c r="M76" s="224"/>
    </row>
    <row r="77" spans="1:13" s="91" customFormat="1" ht="24.75" customHeight="1" hidden="1">
      <c r="A77" s="100"/>
      <c r="B77" s="209">
        <v>75414</v>
      </c>
      <c r="C77" s="109"/>
      <c r="D77" s="114" t="s">
        <v>252</v>
      </c>
      <c r="E77" s="224"/>
      <c r="F77" s="226"/>
      <c r="G77" s="226"/>
      <c r="H77" s="226"/>
      <c r="I77" s="226"/>
      <c r="J77" s="226"/>
      <c r="K77" s="226"/>
      <c r="L77" s="226"/>
      <c r="M77" s="226"/>
    </row>
    <row r="78" spans="1:13" s="46" customFormat="1" ht="24.75" customHeight="1" hidden="1">
      <c r="A78" s="104"/>
      <c r="B78" s="100"/>
      <c r="C78" s="88"/>
      <c r="D78" s="114"/>
      <c r="E78" s="226"/>
      <c r="F78" s="224"/>
      <c r="G78" s="224"/>
      <c r="H78" s="224"/>
      <c r="I78" s="224"/>
      <c r="J78" s="224"/>
      <c r="K78" s="224"/>
      <c r="L78" s="224"/>
      <c r="M78" s="224"/>
    </row>
    <row r="79" spans="1:13" s="46" customFormat="1" ht="24.75" customHeight="1" hidden="1">
      <c r="A79" s="100"/>
      <c r="B79" s="100"/>
      <c r="C79" s="88"/>
      <c r="D79" s="114" t="s">
        <v>237</v>
      </c>
      <c r="E79" s="224"/>
      <c r="F79" s="224"/>
      <c r="G79" s="224"/>
      <c r="H79" s="224"/>
      <c r="I79" s="224"/>
      <c r="J79" s="224"/>
      <c r="K79" s="224"/>
      <c r="L79" s="224"/>
      <c r="M79" s="224"/>
    </row>
    <row r="80" spans="1:13" s="46" customFormat="1" ht="25.5" customHeight="1" hidden="1">
      <c r="A80" s="92"/>
      <c r="B80" s="92"/>
      <c r="C80" s="86"/>
      <c r="D80" s="115" t="s">
        <v>215</v>
      </c>
      <c r="E80" s="225"/>
      <c r="F80" s="225"/>
      <c r="G80" s="224"/>
      <c r="H80" s="224"/>
      <c r="I80" s="224"/>
      <c r="J80" s="224"/>
      <c r="K80" s="224"/>
      <c r="L80" s="224"/>
      <c r="M80" s="224"/>
    </row>
    <row r="81" spans="1:13" s="46" customFormat="1" ht="24.75" customHeight="1" hidden="1">
      <c r="A81" s="100"/>
      <c r="B81" s="100"/>
      <c r="C81" s="88"/>
      <c r="D81" s="114" t="s">
        <v>236</v>
      </c>
      <c r="E81" s="224"/>
      <c r="F81" s="224"/>
      <c r="G81" s="224"/>
      <c r="H81" s="224"/>
      <c r="I81" s="224"/>
      <c r="J81" s="224"/>
      <c r="K81" s="224"/>
      <c r="L81" s="224"/>
      <c r="M81" s="224"/>
    </row>
    <row r="82" spans="1:13" s="46" customFormat="1" ht="24.75" customHeight="1" hidden="1">
      <c r="A82" s="100"/>
      <c r="B82" s="100"/>
      <c r="C82" s="88"/>
      <c r="D82" s="114" t="s">
        <v>243</v>
      </c>
      <c r="E82" s="224"/>
      <c r="F82" s="224"/>
      <c r="G82" s="224"/>
      <c r="H82" s="224"/>
      <c r="I82" s="224"/>
      <c r="J82" s="224"/>
      <c r="K82" s="224"/>
      <c r="L82" s="224"/>
      <c r="M82" s="224"/>
    </row>
    <row r="83" spans="1:13" s="46" customFormat="1" ht="24.75" customHeight="1" hidden="1">
      <c r="A83" s="100"/>
      <c r="B83" s="100"/>
      <c r="C83" s="88"/>
      <c r="D83" s="114" t="s">
        <v>237</v>
      </c>
      <c r="E83" s="224"/>
      <c r="F83" s="224"/>
      <c r="G83" s="224"/>
      <c r="H83" s="224"/>
      <c r="I83" s="224"/>
      <c r="J83" s="224"/>
      <c r="K83" s="224"/>
      <c r="L83" s="224"/>
      <c r="M83" s="224"/>
    </row>
    <row r="84" spans="1:13" s="46" customFormat="1" ht="24.75" customHeight="1" hidden="1">
      <c r="A84" s="105"/>
      <c r="B84" s="92"/>
      <c r="C84" s="86"/>
      <c r="D84" s="106" t="s">
        <v>215</v>
      </c>
      <c r="E84" s="225"/>
      <c r="F84" s="226"/>
      <c r="G84" s="224"/>
      <c r="H84" s="224"/>
      <c r="I84" s="224"/>
      <c r="J84" s="224"/>
      <c r="K84" s="224"/>
      <c r="L84" s="224"/>
      <c r="M84" s="224"/>
    </row>
    <row r="85" spans="1:25" s="46" customFormat="1" ht="24.75" customHeight="1" hidden="1">
      <c r="A85" s="97"/>
      <c r="B85" s="97"/>
      <c r="C85" s="213"/>
      <c r="D85" s="214" t="s">
        <v>243</v>
      </c>
      <c r="E85" s="223"/>
      <c r="F85" s="223"/>
      <c r="G85" s="224"/>
      <c r="H85" s="224"/>
      <c r="I85" s="224"/>
      <c r="J85" s="224"/>
      <c r="K85" s="224"/>
      <c r="L85" s="224"/>
      <c r="M85" s="224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</row>
    <row r="86" spans="1:25" s="46" customFormat="1" ht="24.75" customHeight="1" hidden="1">
      <c r="A86" s="97"/>
      <c r="B86" s="97"/>
      <c r="C86" s="213"/>
      <c r="D86" s="214" t="s">
        <v>237</v>
      </c>
      <c r="E86" s="223"/>
      <c r="F86" s="223"/>
      <c r="G86" s="226"/>
      <c r="H86" s="226"/>
      <c r="I86" s="226"/>
      <c r="J86" s="226"/>
      <c r="K86" s="226"/>
      <c r="L86" s="226"/>
      <c r="M86" s="226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</row>
    <row r="87" spans="1:25" s="46" customFormat="1" ht="24.75" customHeight="1" hidden="1">
      <c r="A87" s="100"/>
      <c r="B87" s="100"/>
      <c r="C87" s="41"/>
      <c r="D87" s="41" t="s">
        <v>215</v>
      </c>
      <c r="E87" s="224"/>
      <c r="F87" s="224"/>
      <c r="G87" s="226"/>
      <c r="H87" s="226"/>
      <c r="I87" s="226"/>
      <c r="J87" s="226"/>
      <c r="K87" s="226"/>
      <c r="L87" s="226"/>
      <c r="M87" s="226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</row>
    <row r="88" spans="1:25" s="46" customFormat="1" ht="15" customHeight="1" hidden="1">
      <c r="A88" s="100" t="s">
        <v>326</v>
      </c>
      <c r="B88" s="100" t="s">
        <v>279</v>
      </c>
      <c r="C88" s="41"/>
      <c r="D88" s="41">
        <v>3</v>
      </c>
      <c r="E88" s="224">
        <v>4</v>
      </c>
      <c r="F88" s="224">
        <v>5</v>
      </c>
      <c r="G88" s="224">
        <v>6</v>
      </c>
      <c r="H88" s="224">
        <v>7</v>
      </c>
      <c r="I88" s="224">
        <v>8</v>
      </c>
      <c r="J88" s="224">
        <v>9</v>
      </c>
      <c r="K88" s="224">
        <v>10</v>
      </c>
      <c r="L88" s="224"/>
      <c r="M88" s="224">
        <v>11</v>
      </c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</row>
    <row r="89" spans="1:13" s="46" customFormat="1" ht="27.75" customHeight="1" hidden="1">
      <c r="A89" s="100"/>
      <c r="B89" s="100"/>
      <c r="C89" s="88"/>
      <c r="D89" s="88" t="s">
        <v>236</v>
      </c>
      <c r="E89" s="224"/>
      <c r="F89" s="224"/>
      <c r="G89" s="224"/>
      <c r="H89" s="224"/>
      <c r="I89" s="224"/>
      <c r="J89" s="224"/>
      <c r="K89" s="224"/>
      <c r="L89" s="224"/>
      <c r="M89" s="224"/>
    </row>
    <row r="90" spans="1:13" s="46" customFormat="1" ht="24.75" customHeight="1" hidden="1">
      <c r="A90" s="93"/>
      <c r="B90" s="104"/>
      <c r="C90" s="90"/>
      <c r="D90" s="90" t="s">
        <v>243</v>
      </c>
      <c r="E90" s="226"/>
      <c r="F90" s="226"/>
      <c r="G90" s="226"/>
      <c r="H90" s="226"/>
      <c r="I90" s="226"/>
      <c r="J90" s="226"/>
      <c r="K90" s="224"/>
      <c r="L90" s="224"/>
      <c r="M90" s="224"/>
    </row>
    <row r="91" spans="1:13" s="46" customFormat="1" ht="25.5" customHeight="1" hidden="1">
      <c r="A91" s="93"/>
      <c r="B91" s="104"/>
      <c r="C91" s="90"/>
      <c r="D91" s="90" t="s">
        <v>237</v>
      </c>
      <c r="E91" s="226"/>
      <c r="F91" s="226"/>
      <c r="G91" s="226"/>
      <c r="H91" s="226"/>
      <c r="I91" s="226"/>
      <c r="J91" s="226"/>
      <c r="K91" s="224"/>
      <c r="L91" s="224"/>
      <c r="M91" s="224"/>
    </row>
    <row r="92" spans="1:13" s="46" customFormat="1" ht="24.75" customHeight="1" hidden="1">
      <c r="A92" s="89"/>
      <c r="B92" s="104"/>
      <c r="C92" s="90"/>
      <c r="D92" s="90" t="s">
        <v>215</v>
      </c>
      <c r="E92" s="226"/>
      <c r="F92" s="226"/>
      <c r="G92" s="226"/>
      <c r="H92" s="226"/>
      <c r="I92" s="226"/>
      <c r="J92" s="226"/>
      <c r="K92" s="226"/>
      <c r="L92" s="226"/>
      <c r="M92" s="224"/>
    </row>
    <row r="93" spans="1:13" s="46" customFormat="1" ht="27.75" customHeight="1" hidden="1">
      <c r="A93" s="93"/>
      <c r="B93" s="104"/>
      <c r="C93" s="90"/>
      <c r="D93" s="90" t="s">
        <v>236</v>
      </c>
      <c r="E93" s="226"/>
      <c r="F93" s="226"/>
      <c r="G93" s="226"/>
      <c r="H93" s="226"/>
      <c r="I93" s="226"/>
      <c r="J93" s="226"/>
      <c r="K93" s="224"/>
      <c r="L93" s="224"/>
      <c r="M93" s="224"/>
    </row>
    <row r="94" spans="1:13" s="46" customFormat="1" ht="24.75" customHeight="1" hidden="1">
      <c r="A94" s="93"/>
      <c r="B94" s="104"/>
      <c r="C94" s="90"/>
      <c r="D94" s="90" t="s">
        <v>243</v>
      </c>
      <c r="E94" s="226"/>
      <c r="F94" s="226"/>
      <c r="G94" s="226"/>
      <c r="H94" s="226"/>
      <c r="I94" s="226"/>
      <c r="J94" s="226"/>
      <c r="K94" s="224"/>
      <c r="L94" s="224"/>
      <c r="M94" s="224"/>
    </row>
    <row r="95" spans="1:13" s="46" customFormat="1" ht="24.75" customHeight="1" hidden="1">
      <c r="A95" s="93"/>
      <c r="B95" s="104"/>
      <c r="C95" s="90"/>
      <c r="D95" s="90" t="s">
        <v>268</v>
      </c>
      <c r="E95" s="226"/>
      <c r="F95" s="226"/>
      <c r="G95" s="226"/>
      <c r="H95" s="226"/>
      <c r="I95" s="226"/>
      <c r="J95" s="226"/>
      <c r="K95" s="224"/>
      <c r="L95" s="224"/>
      <c r="M95" s="224"/>
    </row>
    <row r="96" spans="1:13" s="46" customFormat="1" ht="24.75" customHeight="1" hidden="1">
      <c r="A96" s="93"/>
      <c r="B96" s="104"/>
      <c r="C96" s="90"/>
      <c r="D96" s="90" t="s">
        <v>215</v>
      </c>
      <c r="E96" s="226"/>
      <c r="F96" s="226"/>
      <c r="G96" s="226"/>
      <c r="H96" s="226"/>
      <c r="I96" s="226"/>
      <c r="J96" s="226"/>
      <c r="K96" s="224"/>
      <c r="L96" s="224"/>
      <c r="M96" s="224"/>
    </row>
    <row r="97" spans="1:29" s="46" customFormat="1" ht="12" customHeight="1">
      <c r="A97" s="434" t="s">
        <v>2</v>
      </c>
      <c r="B97" s="434" t="s">
        <v>38</v>
      </c>
      <c r="C97" s="434" t="s">
        <v>105</v>
      </c>
      <c r="D97" s="434" t="s">
        <v>15</v>
      </c>
      <c r="E97" s="434" t="s">
        <v>150</v>
      </c>
      <c r="F97" s="437" t="s">
        <v>70</v>
      </c>
      <c r="G97" s="438"/>
      <c r="H97" s="438"/>
      <c r="I97" s="438"/>
      <c r="J97" s="438"/>
      <c r="K97" s="438"/>
      <c r="L97" s="438"/>
      <c r="M97" s="439"/>
      <c r="N97" s="103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236"/>
    </row>
    <row r="98" spans="1:13" s="46" customFormat="1" ht="12" customHeight="1">
      <c r="A98" s="435"/>
      <c r="B98" s="435"/>
      <c r="C98" s="435"/>
      <c r="D98" s="435"/>
      <c r="E98" s="435"/>
      <c r="F98" s="440" t="s">
        <v>34</v>
      </c>
      <c r="G98" s="437" t="s">
        <v>6</v>
      </c>
      <c r="H98" s="438"/>
      <c r="I98" s="438"/>
      <c r="J98" s="438"/>
      <c r="K98" s="438"/>
      <c r="L98" s="335"/>
      <c r="M98" s="434" t="s">
        <v>37</v>
      </c>
    </row>
    <row r="99" spans="1:13" s="46" customFormat="1" ht="64.5" customHeight="1">
      <c r="A99" s="436"/>
      <c r="B99" s="436"/>
      <c r="C99" s="436"/>
      <c r="D99" s="436"/>
      <c r="E99" s="436"/>
      <c r="F99" s="441"/>
      <c r="G99" s="58" t="s">
        <v>331</v>
      </c>
      <c r="H99" s="58" t="s">
        <v>151</v>
      </c>
      <c r="I99" s="58" t="s">
        <v>77</v>
      </c>
      <c r="J99" s="58" t="s">
        <v>107</v>
      </c>
      <c r="K99" s="58" t="s">
        <v>78</v>
      </c>
      <c r="L99" s="325" t="s">
        <v>215</v>
      </c>
      <c r="M99" s="436"/>
    </row>
    <row r="100" spans="1:13" s="46" customFormat="1" ht="9.75" customHeight="1">
      <c r="A100" s="231" t="s">
        <v>326</v>
      </c>
      <c r="B100" s="359">
        <v>2</v>
      </c>
      <c r="C100" s="242"/>
      <c r="D100" s="242">
        <v>3</v>
      </c>
      <c r="E100" s="221">
        <v>4</v>
      </c>
      <c r="F100" s="221">
        <v>5</v>
      </c>
      <c r="G100" s="221">
        <v>6</v>
      </c>
      <c r="H100" s="221">
        <v>7</v>
      </c>
      <c r="I100" s="221">
        <v>8</v>
      </c>
      <c r="J100" s="221">
        <v>9</v>
      </c>
      <c r="K100" s="221">
        <v>10</v>
      </c>
      <c r="L100" s="221">
        <v>11</v>
      </c>
      <c r="M100" s="221">
        <v>12</v>
      </c>
    </row>
    <row r="101" spans="1:13" s="46" customFormat="1" ht="24.75" customHeight="1" hidden="1">
      <c r="A101" s="93"/>
      <c r="B101" s="104"/>
      <c r="C101" s="90"/>
      <c r="D101" s="90" t="s">
        <v>215</v>
      </c>
      <c r="E101" s="226"/>
      <c r="F101" s="226"/>
      <c r="G101" s="226"/>
      <c r="H101" s="226"/>
      <c r="I101" s="226"/>
      <c r="J101" s="226"/>
      <c r="K101" s="224"/>
      <c r="L101" s="224"/>
      <c r="M101" s="224"/>
    </row>
    <row r="102" spans="1:13" s="46" customFormat="1" ht="24.75" customHeight="1">
      <c r="A102" s="116">
        <v>801</v>
      </c>
      <c r="B102" s="109"/>
      <c r="C102" s="112"/>
      <c r="D102" s="94" t="s">
        <v>258</v>
      </c>
      <c r="E102" s="233">
        <v>5207929</v>
      </c>
      <c r="F102" s="233">
        <v>4937929</v>
      </c>
      <c r="G102" s="233">
        <v>3089849</v>
      </c>
      <c r="H102" s="233">
        <v>648762</v>
      </c>
      <c r="I102" s="233">
        <v>5640</v>
      </c>
      <c r="J102" s="233"/>
      <c r="K102" s="224"/>
      <c r="L102" s="233">
        <v>1193678</v>
      </c>
      <c r="M102" s="233">
        <v>270000</v>
      </c>
    </row>
    <row r="103" spans="1:13" s="46" customFormat="1" ht="24.75" customHeight="1">
      <c r="A103" s="93"/>
      <c r="B103" s="207">
        <v>80101</v>
      </c>
      <c r="C103" s="118"/>
      <c r="D103" s="90" t="s">
        <v>259</v>
      </c>
      <c r="E103" s="226">
        <v>2631178</v>
      </c>
      <c r="F103" s="226">
        <v>2631178</v>
      </c>
      <c r="G103" s="224">
        <v>1767446</v>
      </c>
      <c r="H103" s="224">
        <v>375026</v>
      </c>
      <c r="I103" s="224"/>
      <c r="J103" s="224"/>
      <c r="K103" s="224"/>
      <c r="L103" s="224">
        <v>488706</v>
      </c>
      <c r="M103" s="224"/>
    </row>
    <row r="104" spans="1:13" s="46" customFormat="1" ht="30" customHeight="1">
      <c r="A104" s="93"/>
      <c r="B104" s="100" t="s">
        <v>260</v>
      </c>
      <c r="C104" s="88"/>
      <c r="D104" s="208" t="s">
        <v>261</v>
      </c>
      <c r="E104" s="224">
        <v>135476</v>
      </c>
      <c r="F104" s="224">
        <v>105476</v>
      </c>
      <c r="G104" s="224">
        <v>74240</v>
      </c>
      <c r="H104" s="224">
        <v>16483</v>
      </c>
      <c r="I104" s="224"/>
      <c r="J104" s="224"/>
      <c r="K104" s="224"/>
      <c r="L104" s="224">
        <v>14753</v>
      </c>
      <c r="M104" s="224">
        <v>30000</v>
      </c>
    </row>
    <row r="105" spans="1:13" s="46" customFormat="1" ht="24.75" customHeight="1">
      <c r="A105" s="93"/>
      <c r="B105" s="104" t="s">
        <v>262</v>
      </c>
      <c r="C105" s="90"/>
      <c r="D105" s="217" t="s">
        <v>263</v>
      </c>
      <c r="E105" s="224">
        <v>226410</v>
      </c>
      <c r="F105" s="224">
        <v>226410</v>
      </c>
      <c r="G105" s="224">
        <v>133579</v>
      </c>
      <c r="H105" s="224">
        <v>28179</v>
      </c>
      <c r="I105" s="224">
        <v>5640</v>
      </c>
      <c r="J105" s="224"/>
      <c r="K105" s="224"/>
      <c r="L105" s="224">
        <v>59012</v>
      </c>
      <c r="M105" s="224"/>
    </row>
    <row r="106" spans="1:13" s="46" customFormat="1" ht="30" customHeight="1">
      <c r="A106" s="93"/>
      <c r="B106" s="104" t="s">
        <v>264</v>
      </c>
      <c r="C106" s="90"/>
      <c r="D106" s="88" t="s">
        <v>265</v>
      </c>
      <c r="E106" s="224">
        <v>1838526</v>
      </c>
      <c r="F106" s="224">
        <v>1598526</v>
      </c>
      <c r="G106" s="224">
        <v>1064456</v>
      </c>
      <c r="H106" s="224">
        <v>219087</v>
      </c>
      <c r="I106" s="224"/>
      <c r="J106" s="224"/>
      <c r="K106" s="224"/>
      <c r="L106" s="224">
        <v>314983</v>
      </c>
      <c r="M106" s="224">
        <v>240000</v>
      </c>
    </row>
    <row r="107" spans="1:13" s="46" customFormat="1" ht="30" customHeight="1">
      <c r="A107" s="93"/>
      <c r="B107" s="104" t="s">
        <v>266</v>
      </c>
      <c r="C107" s="90"/>
      <c r="D107" s="90" t="s">
        <v>267</v>
      </c>
      <c r="E107" s="226">
        <v>330000</v>
      </c>
      <c r="F107" s="226">
        <v>330000</v>
      </c>
      <c r="G107" s="226">
        <v>50128</v>
      </c>
      <c r="H107" s="226">
        <v>9987</v>
      </c>
      <c r="I107" s="226"/>
      <c r="J107" s="226"/>
      <c r="K107" s="226"/>
      <c r="L107" s="226">
        <v>269885</v>
      </c>
      <c r="M107" s="224"/>
    </row>
    <row r="108" spans="1:13" s="46" customFormat="1" ht="30" customHeight="1">
      <c r="A108" s="93"/>
      <c r="B108" s="100" t="s">
        <v>269</v>
      </c>
      <c r="C108" s="88"/>
      <c r="D108" s="88" t="s">
        <v>270</v>
      </c>
      <c r="E108" s="226">
        <v>21523</v>
      </c>
      <c r="F108" s="226">
        <v>21523</v>
      </c>
      <c r="G108" s="226"/>
      <c r="H108" s="226"/>
      <c r="I108" s="226"/>
      <c r="J108" s="226"/>
      <c r="K108" s="224"/>
      <c r="L108" s="224">
        <v>21523</v>
      </c>
      <c r="M108" s="224"/>
    </row>
    <row r="109" spans="1:13" s="46" customFormat="1" ht="30" customHeight="1">
      <c r="A109" s="93"/>
      <c r="B109" s="104" t="s">
        <v>271</v>
      </c>
      <c r="C109" s="90"/>
      <c r="D109" s="90" t="s">
        <v>215</v>
      </c>
      <c r="E109" s="226">
        <v>24816</v>
      </c>
      <c r="F109" s="226">
        <v>24816</v>
      </c>
      <c r="G109" s="226"/>
      <c r="H109" s="226"/>
      <c r="I109" s="226"/>
      <c r="J109" s="226"/>
      <c r="K109" s="224"/>
      <c r="L109" s="224">
        <v>24816</v>
      </c>
      <c r="M109" s="224"/>
    </row>
    <row r="110" spans="1:13" s="46" customFormat="1" ht="24.75" customHeight="1">
      <c r="A110" s="93" t="s">
        <v>307</v>
      </c>
      <c r="B110" s="104"/>
      <c r="C110" s="90"/>
      <c r="D110" s="95" t="s">
        <v>207</v>
      </c>
      <c r="E110" s="234">
        <v>49600</v>
      </c>
      <c r="F110" s="234">
        <v>49600</v>
      </c>
      <c r="G110" s="234">
        <v>6600</v>
      </c>
      <c r="H110" s="234">
        <v>394</v>
      </c>
      <c r="I110" s="226"/>
      <c r="J110" s="226"/>
      <c r="K110" s="224"/>
      <c r="L110" s="233">
        <v>42606</v>
      </c>
      <c r="M110" s="224"/>
    </row>
    <row r="111" spans="1:13" s="46" customFormat="1" ht="30" customHeight="1">
      <c r="A111" s="89"/>
      <c r="B111" s="104" t="s">
        <v>294</v>
      </c>
      <c r="C111" s="90"/>
      <c r="D111" s="90" t="s">
        <v>295</v>
      </c>
      <c r="E111" s="226">
        <v>44280</v>
      </c>
      <c r="F111" s="226">
        <v>44280</v>
      </c>
      <c r="G111" s="226">
        <v>6600</v>
      </c>
      <c r="H111" s="226">
        <v>394</v>
      </c>
      <c r="I111" s="226"/>
      <c r="J111" s="226"/>
      <c r="K111" s="224"/>
      <c r="L111" s="224">
        <v>37286</v>
      </c>
      <c r="M111" s="224"/>
    </row>
    <row r="112" spans="1:13" s="46" customFormat="1" ht="30" customHeight="1">
      <c r="A112" s="93"/>
      <c r="B112" s="104" t="s">
        <v>308</v>
      </c>
      <c r="C112" s="90"/>
      <c r="D112" s="90" t="s">
        <v>221</v>
      </c>
      <c r="E112" s="226">
        <v>5320</v>
      </c>
      <c r="F112" s="226">
        <v>5320</v>
      </c>
      <c r="G112" s="226"/>
      <c r="H112" s="226"/>
      <c r="I112" s="226"/>
      <c r="J112" s="226"/>
      <c r="K112" s="224"/>
      <c r="L112" s="224">
        <v>5320</v>
      </c>
      <c r="M112" s="224"/>
    </row>
    <row r="113" spans="1:13" s="46" customFormat="1" ht="30" customHeight="1">
      <c r="A113" s="87" t="s">
        <v>191</v>
      </c>
      <c r="B113" s="100"/>
      <c r="C113" s="88"/>
      <c r="D113" s="94" t="s">
        <v>192</v>
      </c>
      <c r="E113" s="233">
        <v>1820841</v>
      </c>
      <c r="F113" s="233">
        <v>1820841</v>
      </c>
      <c r="G113" s="233">
        <v>172290</v>
      </c>
      <c r="H113" s="233">
        <v>36443</v>
      </c>
      <c r="I113" s="224"/>
      <c r="J113" s="224"/>
      <c r="K113" s="224"/>
      <c r="L113" s="233">
        <v>1612108</v>
      </c>
      <c r="M113" s="224"/>
    </row>
    <row r="114" spans="1:13" s="46" customFormat="1" ht="15" customHeight="1" hidden="1">
      <c r="A114" s="93" t="s">
        <v>326</v>
      </c>
      <c r="B114" s="104" t="s">
        <v>279</v>
      </c>
      <c r="C114" s="90"/>
      <c r="D114" s="240">
        <v>3</v>
      </c>
      <c r="E114" s="226">
        <v>4</v>
      </c>
      <c r="F114" s="226">
        <v>5</v>
      </c>
      <c r="G114" s="226">
        <v>6</v>
      </c>
      <c r="H114" s="226">
        <v>7</v>
      </c>
      <c r="I114" s="226">
        <v>8</v>
      </c>
      <c r="J114" s="226">
        <v>9</v>
      </c>
      <c r="K114" s="226">
        <v>10</v>
      </c>
      <c r="L114" s="226"/>
      <c r="M114" s="226">
        <v>11</v>
      </c>
    </row>
    <row r="115" spans="1:13" s="46" customFormat="1" ht="69.75" customHeight="1">
      <c r="A115" s="87"/>
      <c r="B115" s="104" t="s">
        <v>296</v>
      </c>
      <c r="C115" s="90"/>
      <c r="D115" s="90" t="s">
        <v>297</v>
      </c>
      <c r="E115" s="226">
        <v>1420000</v>
      </c>
      <c r="F115" s="226">
        <v>1420000</v>
      </c>
      <c r="G115" s="226">
        <v>15000</v>
      </c>
      <c r="H115" s="226">
        <v>2953</v>
      </c>
      <c r="I115" s="226"/>
      <c r="J115" s="226"/>
      <c r="K115" s="226"/>
      <c r="L115" s="226">
        <v>1402047</v>
      </c>
      <c r="M115" s="226"/>
    </row>
    <row r="116" spans="1:13" s="46" customFormat="1" ht="9.75" customHeight="1">
      <c r="A116" s="434" t="s">
        <v>2</v>
      </c>
      <c r="B116" s="434" t="s">
        <v>38</v>
      </c>
      <c r="C116" s="442" t="s">
        <v>105</v>
      </c>
      <c r="D116" s="434" t="s">
        <v>15</v>
      </c>
      <c r="E116" s="434" t="s">
        <v>150</v>
      </c>
      <c r="F116" s="437" t="s">
        <v>70</v>
      </c>
      <c r="G116" s="438"/>
      <c r="H116" s="438"/>
      <c r="I116" s="438"/>
      <c r="J116" s="438"/>
      <c r="K116" s="438"/>
      <c r="L116" s="438"/>
      <c r="M116" s="439"/>
    </row>
    <row r="117" spans="1:13" s="46" customFormat="1" ht="9.75" customHeight="1">
      <c r="A117" s="435"/>
      <c r="B117" s="435"/>
      <c r="C117" s="443"/>
      <c r="D117" s="435"/>
      <c r="E117" s="435"/>
      <c r="F117" s="440" t="s">
        <v>34</v>
      </c>
      <c r="G117" s="437" t="s">
        <v>6</v>
      </c>
      <c r="H117" s="438"/>
      <c r="I117" s="438"/>
      <c r="J117" s="438"/>
      <c r="K117" s="438"/>
      <c r="L117" s="335"/>
      <c r="M117" s="434" t="s">
        <v>37</v>
      </c>
    </row>
    <row r="118" spans="1:13" s="46" customFormat="1" ht="64.5" customHeight="1">
      <c r="A118" s="436"/>
      <c r="B118" s="436"/>
      <c r="C118" s="444"/>
      <c r="D118" s="436"/>
      <c r="E118" s="436"/>
      <c r="F118" s="441"/>
      <c r="G118" s="58" t="s">
        <v>331</v>
      </c>
      <c r="H118" s="58" t="s">
        <v>151</v>
      </c>
      <c r="I118" s="58" t="s">
        <v>77</v>
      </c>
      <c r="J118" s="58" t="s">
        <v>107</v>
      </c>
      <c r="K118" s="58" t="s">
        <v>78</v>
      </c>
      <c r="L118" s="325" t="s">
        <v>215</v>
      </c>
      <c r="M118" s="436"/>
    </row>
    <row r="119" spans="1:89" s="46" customFormat="1" ht="11.25" customHeight="1">
      <c r="A119" s="249">
        <v>1</v>
      </c>
      <c r="B119" s="248">
        <v>2</v>
      </c>
      <c r="C119" s="248"/>
      <c r="D119" s="249">
        <v>3</v>
      </c>
      <c r="E119" s="221">
        <v>4</v>
      </c>
      <c r="F119" s="221">
        <v>5</v>
      </c>
      <c r="G119" s="221">
        <v>6</v>
      </c>
      <c r="H119" s="221">
        <v>7</v>
      </c>
      <c r="I119" s="221">
        <v>8</v>
      </c>
      <c r="J119" s="221">
        <v>9</v>
      </c>
      <c r="K119" s="221">
        <v>10</v>
      </c>
      <c r="L119" s="221">
        <v>11</v>
      </c>
      <c r="M119" s="221">
        <v>12</v>
      </c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</row>
    <row r="120" spans="1:89" s="46" customFormat="1" ht="79.5" customHeight="1">
      <c r="A120" s="249"/>
      <c r="B120" s="104" t="s">
        <v>298</v>
      </c>
      <c r="C120" s="90"/>
      <c r="D120" s="90" t="s">
        <v>309</v>
      </c>
      <c r="E120" s="226">
        <v>6484</v>
      </c>
      <c r="F120" s="226">
        <v>6484</v>
      </c>
      <c r="G120" s="226"/>
      <c r="H120" s="226"/>
      <c r="I120" s="226"/>
      <c r="J120" s="226"/>
      <c r="K120" s="224"/>
      <c r="L120" s="224">
        <v>6484</v>
      </c>
      <c r="M120" s="224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</row>
    <row r="121" spans="1:89" s="46" customFormat="1" ht="45" customHeight="1">
      <c r="A121" s="249"/>
      <c r="B121" s="104" t="s">
        <v>299</v>
      </c>
      <c r="C121" s="90"/>
      <c r="D121" s="90" t="s">
        <v>300</v>
      </c>
      <c r="E121" s="226">
        <v>138103</v>
      </c>
      <c r="F121" s="226">
        <v>138103</v>
      </c>
      <c r="G121" s="226"/>
      <c r="H121" s="226"/>
      <c r="I121" s="226"/>
      <c r="J121" s="226"/>
      <c r="K121" s="224"/>
      <c r="L121" s="224">
        <v>138103</v>
      </c>
      <c r="M121" s="224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</row>
    <row r="122" spans="1:89" s="46" customFormat="1" ht="24.75" customHeight="1">
      <c r="A122" s="249"/>
      <c r="B122" s="104" t="s">
        <v>310</v>
      </c>
      <c r="C122" s="90"/>
      <c r="D122" s="90" t="s">
        <v>311</v>
      </c>
      <c r="E122" s="226">
        <v>800</v>
      </c>
      <c r="F122" s="226">
        <v>800</v>
      </c>
      <c r="G122" s="226"/>
      <c r="H122" s="226"/>
      <c r="I122" s="226"/>
      <c r="J122" s="226"/>
      <c r="K122" s="224"/>
      <c r="L122" s="224">
        <v>800</v>
      </c>
      <c r="M122" s="224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</row>
    <row r="123" spans="1:89" s="46" customFormat="1" ht="24.75" customHeight="1">
      <c r="A123" s="249"/>
      <c r="B123" s="104" t="s">
        <v>304</v>
      </c>
      <c r="C123" s="90"/>
      <c r="D123" s="90" t="s">
        <v>305</v>
      </c>
      <c r="E123" s="226">
        <v>213410</v>
      </c>
      <c r="F123" s="226">
        <v>213410</v>
      </c>
      <c r="G123" s="226">
        <v>145290</v>
      </c>
      <c r="H123" s="226">
        <v>31290</v>
      </c>
      <c r="I123" s="226"/>
      <c r="J123" s="226"/>
      <c r="K123" s="226"/>
      <c r="L123" s="226">
        <v>36830</v>
      </c>
      <c r="M123" s="224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</row>
    <row r="124" spans="1:89" s="46" customFormat="1" ht="24.75" customHeight="1">
      <c r="A124" s="249"/>
      <c r="B124" s="104" t="s">
        <v>312</v>
      </c>
      <c r="C124" s="90"/>
      <c r="D124" s="90" t="s">
        <v>313</v>
      </c>
      <c r="E124" s="226">
        <v>14200</v>
      </c>
      <c r="F124" s="226">
        <v>14200</v>
      </c>
      <c r="G124" s="226">
        <v>12000</v>
      </c>
      <c r="H124" s="226">
        <v>2200</v>
      </c>
      <c r="I124" s="226"/>
      <c r="J124" s="226"/>
      <c r="K124" s="224"/>
      <c r="L124" s="224">
        <v>0</v>
      </c>
      <c r="M124" s="224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</row>
    <row r="125" spans="1:89" s="46" customFormat="1" ht="24.75" customHeight="1">
      <c r="A125" s="249"/>
      <c r="B125" s="104" t="s">
        <v>314</v>
      </c>
      <c r="C125" s="90"/>
      <c r="D125" s="90" t="s">
        <v>221</v>
      </c>
      <c r="E125" s="226">
        <v>27844</v>
      </c>
      <c r="F125" s="226">
        <v>27844</v>
      </c>
      <c r="G125" s="226"/>
      <c r="H125" s="226"/>
      <c r="I125" s="226"/>
      <c r="J125" s="226"/>
      <c r="K125" s="224"/>
      <c r="L125" s="224">
        <v>27844</v>
      </c>
      <c r="M125" s="224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</row>
    <row r="126" spans="1:89" s="46" customFormat="1" ht="38.25" customHeight="1">
      <c r="A126" s="330">
        <v>853</v>
      </c>
      <c r="B126" s="248"/>
      <c r="C126" s="248"/>
      <c r="D126" s="329" t="s">
        <v>376</v>
      </c>
      <c r="E126" s="234">
        <v>1000</v>
      </c>
      <c r="F126" s="234">
        <v>1000</v>
      </c>
      <c r="G126" s="221"/>
      <c r="H126" s="221"/>
      <c r="I126" s="234">
        <v>1000</v>
      </c>
      <c r="J126" s="221"/>
      <c r="K126" s="221"/>
      <c r="L126" s="221"/>
      <c r="M126" s="221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</row>
    <row r="127" spans="1:89" s="46" customFormat="1" ht="24.75" customHeight="1">
      <c r="A127" s="330"/>
      <c r="B127" s="248">
        <v>85333</v>
      </c>
      <c r="C127" s="248"/>
      <c r="D127" s="328" t="s">
        <v>385</v>
      </c>
      <c r="E127" s="226">
        <v>1000</v>
      </c>
      <c r="F127" s="226">
        <v>1000</v>
      </c>
      <c r="G127" s="221"/>
      <c r="H127" s="221"/>
      <c r="I127" s="226">
        <v>1000</v>
      </c>
      <c r="J127" s="221"/>
      <c r="K127" s="221"/>
      <c r="L127" s="221"/>
      <c r="M127" s="221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</row>
    <row r="128" spans="1:89" s="46" customFormat="1" ht="30" customHeight="1">
      <c r="A128" s="93" t="s">
        <v>193</v>
      </c>
      <c r="B128" s="243"/>
      <c r="C128" s="244"/>
      <c r="D128" s="95" t="s">
        <v>194</v>
      </c>
      <c r="E128" s="234">
        <v>297874</v>
      </c>
      <c r="F128" s="234">
        <v>297874</v>
      </c>
      <c r="G128" s="234">
        <v>167729</v>
      </c>
      <c r="H128" s="234">
        <v>32945</v>
      </c>
      <c r="I128" s="234"/>
      <c r="J128" s="234"/>
      <c r="K128" s="234"/>
      <c r="L128" s="234">
        <v>97200</v>
      </c>
      <c r="M128" s="234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</row>
    <row r="129" spans="1:89" s="46" customFormat="1" ht="24.75" customHeight="1">
      <c r="A129" s="93"/>
      <c r="B129" s="104" t="s">
        <v>301</v>
      </c>
      <c r="C129" s="90"/>
      <c r="D129" s="90" t="s">
        <v>315</v>
      </c>
      <c r="E129" s="226">
        <v>297874</v>
      </c>
      <c r="F129" s="226">
        <v>297874</v>
      </c>
      <c r="G129" s="226">
        <v>167729</v>
      </c>
      <c r="H129" s="226">
        <v>32945</v>
      </c>
      <c r="I129" s="226"/>
      <c r="J129" s="226"/>
      <c r="K129" s="224"/>
      <c r="L129" s="224">
        <v>97200</v>
      </c>
      <c r="M129" s="224"/>
      <c r="N129" s="103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</row>
    <row r="130" spans="1:13" s="46" customFormat="1" ht="45" customHeight="1">
      <c r="A130" s="93" t="s">
        <v>195</v>
      </c>
      <c r="B130" s="104"/>
      <c r="C130" s="90"/>
      <c r="D130" s="95" t="s">
        <v>369</v>
      </c>
      <c r="E130" s="234">
        <v>360550</v>
      </c>
      <c r="F130" s="234">
        <v>300550</v>
      </c>
      <c r="G130" s="234">
        <v>51965</v>
      </c>
      <c r="H130" s="234">
        <v>10825</v>
      </c>
      <c r="I130" s="234"/>
      <c r="J130" s="226"/>
      <c r="K130" s="224"/>
      <c r="L130" s="233">
        <v>237760</v>
      </c>
      <c r="M130" s="233">
        <v>60000</v>
      </c>
    </row>
    <row r="131" spans="1:13" s="46" customFormat="1" ht="24.75" customHeight="1">
      <c r="A131" s="87"/>
      <c r="B131" s="104" t="s">
        <v>316</v>
      </c>
      <c r="C131" s="90"/>
      <c r="D131" s="90" t="s">
        <v>317</v>
      </c>
      <c r="E131" s="226">
        <v>244116</v>
      </c>
      <c r="F131" s="226">
        <v>184116</v>
      </c>
      <c r="G131" s="226">
        <v>31092</v>
      </c>
      <c r="H131" s="226">
        <v>6744</v>
      </c>
      <c r="I131" s="226"/>
      <c r="J131" s="226"/>
      <c r="K131" s="224"/>
      <c r="L131" s="224">
        <v>146280</v>
      </c>
      <c r="M131" s="224">
        <v>60000</v>
      </c>
    </row>
    <row r="132" spans="1:19" s="46" customFormat="1" ht="15" customHeight="1">
      <c r="A132" s="434" t="s">
        <v>2</v>
      </c>
      <c r="B132" s="434" t="s">
        <v>38</v>
      </c>
      <c r="C132" s="442" t="s">
        <v>105</v>
      </c>
      <c r="D132" s="434" t="s">
        <v>15</v>
      </c>
      <c r="E132" s="434" t="s">
        <v>150</v>
      </c>
      <c r="F132" s="437" t="s">
        <v>70</v>
      </c>
      <c r="G132" s="438"/>
      <c r="H132" s="438"/>
      <c r="I132" s="438"/>
      <c r="J132" s="438"/>
      <c r="K132" s="438"/>
      <c r="L132" s="438"/>
      <c r="M132" s="439"/>
      <c r="N132" s="102"/>
      <c r="O132" s="102"/>
      <c r="P132" s="102"/>
      <c r="Q132" s="102"/>
      <c r="R132" s="102"/>
      <c r="S132" s="102"/>
    </row>
    <row r="133" spans="1:19" s="46" customFormat="1" ht="15" customHeight="1">
      <c r="A133" s="435"/>
      <c r="B133" s="435"/>
      <c r="C133" s="443"/>
      <c r="D133" s="435"/>
      <c r="E133" s="435"/>
      <c r="F133" s="440" t="s">
        <v>34</v>
      </c>
      <c r="G133" s="437" t="s">
        <v>6</v>
      </c>
      <c r="H133" s="438"/>
      <c r="I133" s="438"/>
      <c r="J133" s="438"/>
      <c r="K133" s="438"/>
      <c r="L133" s="335"/>
      <c r="M133" s="434" t="s">
        <v>37</v>
      </c>
      <c r="N133" s="102"/>
      <c r="O133" s="102"/>
      <c r="P133" s="102"/>
      <c r="Q133" s="102"/>
      <c r="R133" s="102"/>
      <c r="S133" s="102"/>
    </row>
    <row r="134" spans="1:19" s="46" customFormat="1" ht="64.5" customHeight="1">
      <c r="A134" s="436"/>
      <c r="B134" s="436"/>
      <c r="C134" s="444"/>
      <c r="D134" s="436"/>
      <c r="E134" s="436"/>
      <c r="F134" s="441"/>
      <c r="G134" s="58" t="s">
        <v>331</v>
      </c>
      <c r="H134" s="58" t="s">
        <v>151</v>
      </c>
      <c r="I134" s="58" t="s">
        <v>77</v>
      </c>
      <c r="J134" s="58" t="s">
        <v>107</v>
      </c>
      <c r="K134" s="58" t="s">
        <v>78</v>
      </c>
      <c r="L134" s="325" t="s">
        <v>215</v>
      </c>
      <c r="M134" s="436"/>
      <c r="N134" s="102"/>
      <c r="O134" s="102"/>
      <c r="P134" s="102"/>
      <c r="Q134" s="102"/>
      <c r="R134" s="102"/>
      <c r="S134" s="102"/>
    </row>
    <row r="135" spans="1:13" s="46" customFormat="1" ht="12.75" hidden="1">
      <c r="A135" s="104"/>
      <c r="B135" s="104"/>
      <c r="C135" s="90"/>
      <c r="D135" s="90"/>
      <c r="E135" s="226"/>
      <c r="F135" s="226"/>
      <c r="G135" s="226"/>
      <c r="H135" s="226"/>
      <c r="I135" s="226"/>
      <c r="J135" s="226"/>
      <c r="K135" s="226"/>
      <c r="L135" s="226"/>
      <c r="M135" s="224"/>
    </row>
    <row r="136" spans="1:13" s="46" customFormat="1" ht="12.75">
      <c r="A136" s="100" t="s">
        <v>326</v>
      </c>
      <c r="B136" s="100" t="s">
        <v>279</v>
      </c>
      <c r="C136" s="88"/>
      <c r="D136" s="88">
        <v>3</v>
      </c>
      <c r="E136" s="226">
        <v>4</v>
      </c>
      <c r="F136" s="226">
        <v>5</v>
      </c>
      <c r="G136" s="226">
        <v>6</v>
      </c>
      <c r="H136" s="226">
        <v>7</v>
      </c>
      <c r="I136" s="226">
        <v>8</v>
      </c>
      <c r="J136" s="226">
        <v>9</v>
      </c>
      <c r="K136" s="226">
        <v>10</v>
      </c>
      <c r="L136" s="226">
        <v>11</v>
      </c>
      <c r="M136" s="224">
        <v>12</v>
      </c>
    </row>
    <row r="137" spans="1:13" s="46" customFormat="1" ht="24.75" customHeight="1">
      <c r="A137" s="93"/>
      <c r="B137" s="92" t="s">
        <v>303</v>
      </c>
      <c r="C137" s="86"/>
      <c r="D137" s="86" t="s">
        <v>221</v>
      </c>
      <c r="E137" s="225">
        <v>116434</v>
      </c>
      <c r="F137" s="225">
        <v>116434</v>
      </c>
      <c r="G137" s="225">
        <v>20873</v>
      </c>
      <c r="H137" s="225">
        <v>4081</v>
      </c>
      <c r="I137" s="225"/>
      <c r="J137" s="225"/>
      <c r="K137" s="223"/>
      <c r="L137" s="223">
        <v>91480</v>
      </c>
      <c r="M137" s="223"/>
    </row>
    <row r="138" spans="1:13" s="46" customFormat="1" ht="39.75" customHeight="1">
      <c r="A138" s="87" t="s">
        <v>318</v>
      </c>
      <c r="B138" s="100"/>
      <c r="C138" s="88"/>
      <c r="D138" s="94" t="s">
        <v>319</v>
      </c>
      <c r="E138" s="233">
        <v>81560</v>
      </c>
      <c r="F138" s="233">
        <v>81560</v>
      </c>
      <c r="G138" s="233">
        <v>12000</v>
      </c>
      <c r="H138" s="233">
        <v>1960</v>
      </c>
      <c r="I138" s="233">
        <v>65500</v>
      </c>
      <c r="J138" s="224"/>
      <c r="K138" s="224"/>
      <c r="L138" s="233">
        <v>2100</v>
      </c>
      <c r="M138" s="224"/>
    </row>
    <row r="139" spans="1:13" s="46" customFormat="1" ht="24.75" customHeight="1">
      <c r="A139" s="89"/>
      <c r="B139" s="104" t="s">
        <v>320</v>
      </c>
      <c r="C139" s="90"/>
      <c r="D139" s="90" t="s">
        <v>321</v>
      </c>
      <c r="E139" s="226">
        <v>65500</v>
      </c>
      <c r="F139" s="226">
        <v>65500</v>
      </c>
      <c r="G139" s="226"/>
      <c r="H139" s="226"/>
      <c r="I139" s="226">
        <v>65500</v>
      </c>
      <c r="J139" s="226"/>
      <c r="K139" s="226"/>
      <c r="L139" s="226"/>
      <c r="M139" s="226"/>
    </row>
    <row r="140" spans="1:13" s="46" customFormat="1" ht="39.75" customHeight="1">
      <c r="A140" s="93"/>
      <c r="B140" s="104" t="s">
        <v>322</v>
      </c>
      <c r="C140" s="90"/>
      <c r="D140" s="90" t="s">
        <v>221</v>
      </c>
      <c r="E140" s="226">
        <v>16060</v>
      </c>
      <c r="F140" s="226">
        <v>16060</v>
      </c>
      <c r="G140" s="226">
        <v>12000</v>
      </c>
      <c r="H140" s="226">
        <v>1960</v>
      </c>
      <c r="I140" s="226"/>
      <c r="J140" s="226"/>
      <c r="K140" s="224"/>
      <c r="L140" s="224">
        <v>2100</v>
      </c>
      <c r="M140" s="224"/>
    </row>
    <row r="141" spans="1:13" s="46" customFormat="1" ht="39.75" customHeight="1">
      <c r="A141" s="93" t="s">
        <v>323</v>
      </c>
      <c r="B141" s="104"/>
      <c r="C141" s="90"/>
      <c r="D141" s="95" t="s">
        <v>324</v>
      </c>
      <c r="E141" s="234">
        <v>7500</v>
      </c>
      <c r="F141" s="234">
        <v>7500</v>
      </c>
      <c r="G141" s="234"/>
      <c r="H141" s="234"/>
      <c r="I141" s="226"/>
      <c r="J141" s="226"/>
      <c r="K141" s="226"/>
      <c r="L141" s="234">
        <v>7500</v>
      </c>
      <c r="M141" s="226"/>
    </row>
    <row r="142" spans="1:13" s="46" customFormat="1" ht="24.75" customHeight="1">
      <c r="A142" s="100"/>
      <c r="B142" s="100" t="s">
        <v>325</v>
      </c>
      <c r="C142" s="88"/>
      <c r="D142" s="88" t="s">
        <v>396</v>
      </c>
      <c r="E142" s="226">
        <v>7500</v>
      </c>
      <c r="F142" s="226">
        <v>7500</v>
      </c>
      <c r="G142" s="226"/>
      <c r="H142" s="226"/>
      <c r="I142" s="226"/>
      <c r="J142" s="226"/>
      <c r="K142" s="226"/>
      <c r="L142" s="226">
        <v>7500</v>
      </c>
      <c r="M142" s="224"/>
    </row>
    <row r="143" spans="1:13" s="48" customFormat="1" ht="24.75" customHeight="1">
      <c r="A143" s="446" t="s">
        <v>327</v>
      </c>
      <c r="B143" s="447"/>
      <c r="C143" s="447"/>
      <c r="D143" s="448"/>
      <c r="E143" s="227">
        <f>E12+E21+E27+E34+E37+E52+E62+E65+E69+E72+E102+E110+E113+E126+E128+E130+E138+E141</f>
        <v>10689782</v>
      </c>
      <c r="F143" s="227">
        <f>F12+F21+F27+F34+F37+F52+F62+F65+F69+F72+F102+F110+F113+F126+F128+F130+F138+F141</f>
        <v>9894782</v>
      </c>
      <c r="G143" s="358">
        <f>G12+G21+G27+G34+G37+G52+G62+G65+G69+G72+G102+G110+G113+G126+G128+G130+G138+G141</f>
        <v>4667019</v>
      </c>
      <c r="H143" s="227">
        <f>H12+H21+H27+H34+H37+H52+H62+H65+H69+H72+H102+H110+H113+H126+H128+H130+H138+H141</f>
        <v>928118</v>
      </c>
      <c r="I143" s="227">
        <f>I12+I21+I27+I34+I37+I52+I62+I65+I69+I72+I102+I110+I113+I126+I128+I130+I138+I141</f>
        <v>87140</v>
      </c>
      <c r="J143" s="227">
        <f>J69</f>
        <v>214901</v>
      </c>
      <c r="K143" s="227"/>
      <c r="L143" s="227">
        <f>L12+L21+L27+L34+L37+L52+L62+L65+L69+L72+L102+L110+L113+L126+L128+L130+L138+L141</f>
        <v>3997604</v>
      </c>
      <c r="M143" s="227">
        <f>M12+M21+M27+M34+M37+M52+M62+M65+M69+M72+M102+M110+M113+M126+M128+M130+M138+M141</f>
        <v>795000</v>
      </c>
    </row>
    <row r="144" ht="12.75">
      <c r="A144" s="215"/>
    </row>
    <row r="145" ht="12.75">
      <c r="A145" s="216"/>
    </row>
    <row r="146" spans="1:10" ht="12.75">
      <c r="A146" s="5"/>
      <c r="J146" s="250" t="s">
        <v>419</v>
      </c>
    </row>
    <row r="147" ht="12.75">
      <c r="A147" s="5"/>
    </row>
    <row r="148" spans="1:10" ht="12.75">
      <c r="A148" s="5"/>
      <c r="J148" s="250" t="s">
        <v>420</v>
      </c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</sheetData>
  <mergeCells count="59">
    <mergeCell ref="I3:M3"/>
    <mergeCell ref="I1:K1"/>
    <mergeCell ref="I2:K2"/>
    <mergeCell ref="M9:M10"/>
    <mergeCell ref="C8:C10"/>
    <mergeCell ref="A143:D143"/>
    <mergeCell ref="A5:M5"/>
    <mergeCell ref="E8:E10"/>
    <mergeCell ref="A8:A10"/>
    <mergeCell ref="D8:D10"/>
    <mergeCell ref="B8:B10"/>
    <mergeCell ref="F8:M8"/>
    <mergeCell ref="G9:K9"/>
    <mergeCell ref="F9:F10"/>
    <mergeCell ref="A28:A30"/>
    <mergeCell ref="B28:B30"/>
    <mergeCell ref="C28:C30"/>
    <mergeCell ref="D28:D30"/>
    <mergeCell ref="E28:E30"/>
    <mergeCell ref="F28:M28"/>
    <mergeCell ref="F29:F30"/>
    <mergeCell ref="G29:K29"/>
    <mergeCell ref="M29:M30"/>
    <mergeCell ref="B57:B59"/>
    <mergeCell ref="C57:C59"/>
    <mergeCell ref="D57:D59"/>
    <mergeCell ref="E57:E59"/>
    <mergeCell ref="A57:A59"/>
    <mergeCell ref="E97:E99"/>
    <mergeCell ref="F97:M97"/>
    <mergeCell ref="F98:F99"/>
    <mergeCell ref="G98:K98"/>
    <mergeCell ref="M98:M99"/>
    <mergeCell ref="F57:M57"/>
    <mergeCell ref="F58:F59"/>
    <mergeCell ref="G58:K58"/>
    <mergeCell ref="M58:M59"/>
    <mergeCell ref="A97:A99"/>
    <mergeCell ref="B97:B99"/>
    <mergeCell ref="C97:C99"/>
    <mergeCell ref="D97:D99"/>
    <mergeCell ref="E116:E118"/>
    <mergeCell ref="F116:M116"/>
    <mergeCell ref="F117:F118"/>
    <mergeCell ref="G117:K117"/>
    <mergeCell ref="M117:M118"/>
    <mergeCell ref="A116:A118"/>
    <mergeCell ref="B116:B118"/>
    <mergeCell ref="C116:C118"/>
    <mergeCell ref="D116:D118"/>
    <mergeCell ref="A132:A134"/>
    <mergeCell ref="F132:M132"/>
    <mergeCell ref="F133:F134"/>
    <mergeCell ref="G133:K133"/>
    <mergeCell ref="M133:M134"/>
    <mergeCell ref="B132:B134"/>
    <mergeCell ref="C132:C134"/>
    <mergeCell ref="D132:D134"/>
    <mergeCell ref="E132:E134"/>
  </mergeCells>
  <printOptions horizontalCentered="1"/>
  <pageMargins left="0.3937007874015748" right="0.3937007874015748" top="0.5118110236220472" bottom="0.7874015748031497" header="0.31496062992125984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E13" sqref="E13"/>
    </sheetView>
  </sheetViews>
  <sheetFormatPr defaultColWidth="9.00390625" defaultRowHeight="12.75"/>
  <cols>
    <col min="1" max="1" width="5.625" style="1" customWidth="1"/>
    <col min="2" max="2" width="6.875" style="303" customWidth="1"/>
    <col min="3" max="3" width="7.75390625" style="1" customWidth="1"/>
    <col min="4" max="4" width="5.375" style="1" hidden="1" customWidth="1"/>
    <col min="5" max="5" width="20.75390625" style="1" customWidth="1"/>
    <col min="6" max="6" width="12.00390625" style="1" customWidth="1"/>
    <col min="7" max="7" width="11.875" style="1" customWidth="1"/>
    <col min="8" max="9" width="10.75390625" style="1" customWidth="1"/>
    <col min="10" max="10" width="13.125" style="1" customWidth="1"/>
    <col min="11" max="11" width="8.75390625" style="1" customWidth="1"/>
    <col min="12" max="12" width="16.75390625" style="1" customWidth="1"/>
    <col min="13" max="16384" width="9.125" style="1" customWidth="1"/>
  </cols>
  <sheetData>
    <row r="1" spans="10:12" ht="12.75">
      <c r="J1" s="452" t="s">
        <v>337</v>
      </c>
      <c r="K1" s="452"/>
      <c r="L1" s="452"/>
    </row>
    <row r="2" spans="10:12" ht="12.75">
      <c r="J2" s="461" t="s">
        <v>421</v>
      </c>
      <c r="K2" s="461"/>
      <c r="L2" s="461"/>
    </row>
    <row r="3" spans="10:12" ht="12.75">
      <c r="J3" s="461" t="s">
        <v>338</v>
      </c>
      <c r="K3" s="461"/>
      <c r="L3" s="461"/>
    </row>
    <row r="4" spans="10:12" ht="12.75">
      <c r="J4" s="461" t="s">
        <v>399</v>
      </c>
      <c r="K4" s="461"/>
      <c r="L4" s="461"/>
    </row>
    <row r="5" spans="1:12" ht="45" customHeight="1">
      <c r="A5" s="458" t="s">
        <v>68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</row>
    <row r="6" spans="1:12" s="38" customFormat="1" ht="19.5" customHeight="1">
      <c r="A6" s="459" t="s">
        <v>56</v>
      </c>
      <c r="B6" s="460" t="s">
        <v>2</v>
      </c>
      <c r="C6" s="459" t="s">
        <v>38</v>
      </c>
      <c r="D6" s="459" t="s">
        <v>108</v>
      </c>
      <c r="E6" s="454" t="s">
        <v>112</v>
      </c>
      <c r="F6" s="454" t="s">
        <v>103</v>
      </c>
      <c r="G6" s="454" t="s">
        <v>69</v>
      </c>
      <c r="H6" s="454"/>
      <c r="I6" s="454"/>
      <c r="J6" s="454"/>
      <c r="K6" s="454"/>
      <c r="L6" s="454" t="s">
        <v>109</v>
      </c>
    </row>
    <row r="7" spans="1:12" s="38" customFormat="1" ht="19.5" customHeight="1">
      <c r="A7" s="459"/>
      <c r="B7" s="460"/>
      <c r="C7" s="459"/>
      <c r="D7" s="459"/>
      <c r="E7" s="454"/>
      <c r="F7" s="454"/>
      <c r="G7" s="454" t="s">
        <v>148</v>
      </c>
      <c r="H7" s="454" t="s">
        <v>149</v>
      </c>
      <c r="I7" s="454"/>
      <c r="J7" s="454"/>
      <c r="K7" s="454"/>
      <c r="L7" s="454"/>
    </row>
    <row r="8" spans="1:12" s="38" customFormat="1" ht="29.25" customHeight="1">
      <c r="A8" s="459"/>
      <c r="B8" s="460"/>
      <c r="C8" s="459"/>
      <c r="D8" s="459"/>
      <c r="E8" s="454"/>
      <c r="F8" s="454"/>
      <c r="G8" s="454"/>
      <c r="H8" s="454" t="s">
        <v>110</v>
      </c>
      <c r="I8" s="454" t="s">
        <v>95</v>
      </c>
      <c r="J8" s="454" t="s">
        <v>113</v>
      </c>
      <c r="K8" s="454" t="s">
        <v>96</v>
      </c>
      <c r="L8" s="454"/>
    </row>
    <row r="9" spans="1:12" s="38" customFormat="1" ht="19.5" customHeight="1">
      <c r="A9" s="459"/>
      <c r="B9" s="460"/>
      <c r="C9" s="459"/>
      <c r="D9" s="459"/>
      <c r="E9" s="454"/>
      <c r="F9" s="454"/>
      <c r="G9" s="454"/>
      <c r="H9" s="454"/>
      <c r="I9" s="454"/>
      <c r="J9" s="454"/>
      <c r="K9" s="454"/>
      <c r="L9" s="454"/>
    </row>
    <row r="10" spans="1:12" s="38" customFormat="1" ht="19.5" customHeight="1">
      <c r="A10" s="459"/>
      <c r="B10" s="460"/>
      <c r="C10" s="459"/>
      <c r="D10" s="459"/>
      <c r="E10" s="454"/>
      <c r="F10" s="454"/>
      <c r="G10" s="454"/>
      <c r="H10" s="454"/>
      <c r="I10" s="454"/>
      <c r="J10" s="454"/>
      <c r="K10" s="454"/>
      <c r="L10" s="454"/>
    </row>
    <row r="11" spans="1:12" ht="7.5" customHeight="1">
      <c r="A11" s="16">
        <v>1</v>
      </c>
      <c r="B11" s="300">
        <v>2</v>
      </c>
      <c r="C11" s="16">
        <v>3</v>
      </c>
      <c r="D11" s="16">
        <v>4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</row>
    <row r="12" spans="1:12" ht="49.5" customHeight="1">
      <c r="A12" s="339">
        <v>1</v>
      </c>
      <c r="B12" s="340" t="s">
        <v>198</v>
      </c>
      <c r="C12" s="372" t="s">
        <v>220</v>
      </c>
      <c r="D12" s="341"/>
      <c r="E12" s="342" t="s">
        <v>380</v>
      </c>
      <c r="F12" s="343">
        <v>60000</v>
      </c>
      <c r="G12" s="343">
        <v>60000</v>
      </c>
      <c r="H12" s="341"/>
      <c r="I12" s="343">
        <v>60000</v>
      </c>
      <c r="J12" s="257" t="s">
        <v>111</v>
      </c>
      <c r="K12" s="341"/>
      <c r="L12" s="342" t="s">
        <v>332</v>
      </c>
    </row>
    <row r="13" spans="1:12" ht="135" customHeight="1">
      <c r="A13" s="255">
        <v>2</v>
      </c>
      <c r="B13" s="301">
        <v>600</v>
      </c>
      <c r="C13" s="301">
        <v>60016</v>
      </c>
      <c r="D13" s="254"/>
      <c r="E13" s="254" t="s">
        <v>444</v>
      </c>
      <c r="F13" s="332">
        <v>447648</v>
      </c>
      <c r="G13" s="332">
        <v>388500</v>
      </c>
      <c r="H13" s="332">
        <v>33500</v>
      </c>
      <c r="I13" s="332">
        <v>355000</v>
      </c>
      <c r="J13" s="257" t="s">
        <v>111</v>
      </c>
      <c r="K13" s="17"/>
      <c r="L13" s="254" t="s">
        <v>332</v>
      </c>
    </row>
    <row r="14" spans="1:13" ht="39.75" customHeight="1">
      <c r="A14" s="316">
        <v>3</v>
      </c>
      <c r="B14" s="302">
        <v>750</v>
      </c>
      <c r="C14" s="302">
        <v>75023</v>
      </c>
      <c r="D14" s="258"/>
      <c r="E14" s="254" t="s">
        <v>377</v>
      </c>
      <c r="F14" s="332">
        <v>6500</v>
      </c>
      <c r="G14" s="332">
        <v>6500</v>
      </c>
      <c r="H14" s="333">
        <v>6500</v>
      </c>
      <c r="I14" s="259"/>
      <c r="J14" s="256" t="s">
        <v>335</v>
      </c>
      <c r="K14" s="259"/>
      <c r="L14" s="256" t="s">
        <v>332</v>
      </c>
      <c r="M14" s="252"/>
    </row>
    <row r="15" spans="1:13" ht="49.5" customHeight="1">
      <c r="A15" s="316">
        <v>4</v>
      </c>
      <c r="B15" s="302">
        <v>754</v>
      </c>
      <c r="C15" s="302">
        <v>75414</v>
      </c>
      <c r="D15" s="258"/>
      <c r="E15" s="254" t="s">
        <v>333</v>
      </c>
      <c r="F15" s="332">
        <v>10000</v>
      </c>
      <c r="G15" s="256">
        <v>10000</v>
      </c>
      <c r="H15" s="259"/>
      <c r="I15" s="259"/>
      <c r="J15" s="336" t="s">
        <v>334</v>
      </c>
      <c r="K15" s="259"/>
      <c r="L15" s="256" t="s">
        <v>332</v>
      </c>
      <c r="M15" s="252"/>
    </row>
    <row r="16" spans="1:12" ht="51" hidden="1">
      <c r="A16" s="267" t="s">
        <v>1</v>
      </c>
      <c r="B16" s="269"/>
      <c r="C16" s="331"/>
      <c r="D16" s="331"/>
      <c r="E16" s="331"/>
      <c r="F16" s="331"/>
      <c r="G16" s="331"/>
      <c r="H16" s="331"/>
      <c r="I16" s="331"/>
      <c r="J16" s="70" t="s">
        <v>111</v>
      </c>
      <c r="K16" s="331"/>
      <c r="L16" s="331"/>
    </row>
    <row r="17" spans="1:12" ht="15" customHeight="1" hidden="1">
      <c r="A17" s="459" t="s">
        <v>56</v>
      </c>
      <c r="B17" s="460" t="s">
        <v>2</v>
      </c>
      <c r="C17" s="459" t="s">
        <v>38</v>
      </c>
      <c r="D17" s="459" t="s">
        <v>108</v>
      </c>
      <c r="E17" s="454" t="s">
        <v>112</v>
      </c>
      <c r="F17" s="454" t="s">
        <v>103</v>
      </c>
      <c r="G17" s="454" t="s">
        <v>69</v>
      </c>
      <c r="H17" s="454"/>
      <c r="I17" s="454"/>
      <c r="J17" s="454"/>
      <c r="K17" s="454"/>
      <c r="L17" s="454" t="s">
        <v>109</v>
      </c>
    </row>
    <row r="18" spans="1:12" ht="15" customHeight="1" hidden="1">
      <c r="A18" s="459"/>
      <c r="B18" s="460"/>
      <c r="C18" s="459"/>
      <c r="D18" s="459"/>
      <c r="E18" s="454"/>
      <c r="F18" s="454"/>
      <c r="G18" s="454" t="s">
        <v>148</v>
      </c>
      <c r="H18" s="454" t="s">
        <v>149</v>
      </c>
      <c r="I18" s="454"/>
      <c r="J18" s="454"/>
      <c r="K18" s="454"/>
      <c r="L18" s="454"/>
    </row>
    <row r="19" spans="1:12" ht="98.25" customHeight="1">
      <c r="A19" s="459"/>
      <c r="B19" s="460"/>
      <c r="C19" s="459"/>
      <c r="D19" s="459"/>
      <c r="E19" s="454"/>
      <c r="F19" s="454"/>
      <c r="G19" s="454"/>
      <c r="H19" s="374" t="s">
        <v>110</v>
      </c>
      <c r="I19" s="454" t="s">
        <v>95</v>
      </c>
      <c r="J19" s="454" t="s">
        <v>113</v>
      </c>
      <c r="K19" s="454" t="s">
        <v>96</v>
      </c>
      <c r="L19" s="454"/>
    </row>
    <row r="20" spans="1:12" ht="27" customHeight="1" hidden="1">
      <c r="A20" s="459"/>
      <c r="B20" s="460"/>
      <c r="C20" s="459"/>
      <c r="D20" s="459"/>
      <c r="E20" s="454"/>
      <c r="F20" s="454"/>
      <c r="G20" s="454"/>
      <c r="H20" s="375"/>
      <c r="I20" s="454"/>
      <c r="J20" s="454"/>
      <c r="K20" s="454"/>
      <c r="L20" s="454"/>
    </row>
    <row r="21" spans="1:12" ht="4.5" customHeight="1" hidden="1">
      <c r="A21" s="459"/>
      <c r="B21" s="460"/>
      <c r="C21" s="459"/>
      <c r="D21" s="459"/>
      <c r="E21" s="454"/>
      <c r="F21" s="454"/>
      <c r="G21" s="454"/>
      <c r="H21" s="376"/>
      <c r="I21" s="454"/>
      <c r="J21" s="454"/>
      <c r="K21" s="454"/>
      <c r="L21" s="454"/>
    </row>
    <row r="22" spans="1:12" ht="4.5" customHeight="1" hidden="1">
      <c r="A22" s="362"/>
      <c r="B22" s="379"/>
      <c r="C22" s="362"/>
      <c r="D22" s="362"/>
      <c r="E22" s="377"/>
      <c r="F22" s="377"/>
      <c r="G22" s="377"/>
      <c r="H22" s="375"/>
      <c r="I22" s="377"/>
      <c r="J22" s="377"/>
      <c r="K22" s="377"/>
      <c r="L22" s="377"/>
    </row>
    <row r="23" spans="1:12" ht="49.5" customHeight="1">
      <c r="A23" s="316">
        <v>6</v>
      </c>
      <c r="B23" s="302">
        <v>801</v>
      </c>
      <c r="C23" s="373">
        <v>80103</v>
      </c>
      <c r="D23" s="17"/>
      <c r="E23" s="257" t="s">
        <v>378</v>
      </c>
      <c r="F23" s="344">
        <v>30000</v>
      </c>
      <c r="G23" s="344">
        <v>30000</v>
      </c>
      <c r="H23" s="17"/>
      <c r="I23" s="344">
        <v>30000</v>
      </c>
      <c r="J23" s="256" t="s">
        <v>335</v>
      </c>
      <c r="K23" s="17"/>
      <c r="L23" s="257" t="s">
        <v>382</v>
      </c>
    </row>
    <row r="24" spans="1:12" ht="49.5" customHeight="1">
      <c r="A24" s="316">
        <v>7</v>
      </c>
      <c r="B24" s="302">
        <v>801</v>
      </c>
      <c r="C24" s="373">
        <v>80110</v>
      </c>
      <c r="D24" s="17"/>
      <c r="E24" s="378" t="s">
        <v>383</v>
      </c>
      <c r="F24" s="338">
        <v>200000</v>
      </c>
      <c r="G24" s="338">
        <v>200000</v>
      </c>
      <c r="H24" s="17"/>
      <c r="I24" s="334">
        <v>200000</v>
      </c>
      <c r="J24" s="256" t="s">
        <v>335</v>
      </c>
      <c r="K24" s="17"/>
      <c r="L24" s="254" t="s">
        <v>384</v>
      </c>
    </row>
    <row r="25" spans="1:12" ht="49.5" customHeight="1">
      <c r="A25" s="316"/>
      <c r="B25" s="302">
        <v>801</v>
      </c>
      <c r="C25" s="373">
        <v>80110</v>
      </c>
      <c r="D25" s="17"/>
      <c r="E25" s="257" t="s">
        <v>381</v>
      </c>
      <c r="F25" s="344">
        <v>40000</v>
      </c>
      <c r="G25" s="344">
        <v>40000</v>
      </c>
      <c r="H25" s="17"/>
      <c r="I25" s="344">
        <v>40000</v>
      </c>
      <c r="J25" s="256" t="s">
        <v>335</v>
      </c>
      <c r="K25" s="17"/>
      <c r="L25" s="257" t="s">
        <v>382</v>
      </c>
    </row>
    <row r="26" spans="1:12" ht="165.75">
      <c r="A26" s="18">
        <v>8</v>
      </c>
      <c r="B26" s="62">
        <v>900</v>
      </c>
      <c r="C26" s="380">
        <v>90015</v>
      </c>
      <c r="D26" s="17"/>
      <c r="E26" s="257" t="s">
        <v>379</v>
      </c>
      <c r="F26" s="381">
        <v>60000</v>
      </c>
      <c r="G26" s="381">
        <v>60000</v>
      </c>
      <c r="H26" s="17"/>
      <c r="I26" s="381">
        <v>60000</v>
      </c>
      <c r="J26" s="337" t="s">
        <v>335</v>
      </c>
      <c r="K26" s="17"/>
      <c r="L26" s="257" t="s">
        <v>332</v>
      </c>
    </row>
    <row r="27" spans="1:12" ht="22.5" customHeight="1">
      <c r="A27" s="455" t="s">
        <v>100</v>
      </c>
      <c r="B27" s="456"/>
      <c r="C27" s="456"/>
      <c r="D27" s="456"/>
      <c r="E27" s="457"/>
      <c r="F27" s="346">
        <v>854148</v>
      </c>
      <c r="G27" s="253">
        <v>795000</v>
      </c>
      <c r="H27" s="253">
        <v>40000</v>
      </c>
      <c r="I27" s="253">
        <v>745000</v>
      </c>
      <c r="J27" s="253">
        <v>10000</v>
      </c>
      <c r="K27" s="253" t="s">
        <v>336</v>
      </c>
      <c r="L27" s="62" t="s">
        <v>45</v>
      </c>
    </row>
    <row r="30" ht="12.75">
      <c r="A30" s="1" t="s">
        <v>63</v>
      </c>
    </row>
    <row r="31" ht="12.75">
      <c r="A31" s="1" t="s">
        <v>64</v>
      </c>
    </row>
    <row r="32" ht="12.75">
      <c r="A32" s="1" t="s">
        <v>65</v>
      </c>
    </row>
    <row r="33" ht="12.75">
      <c r="J33" s="250" t="s">
        <v>423</v>
      </c>
    </row>
    <row r="34" ht="12.75">
      <c r="A34" s="66"/>
    </row>
    <row r="35" spans="10:11" ht="12.75">
      <c r="J35" s="250" t="s">
        <v>425</v>
      </c>
      <c r="K35" s="250"/>
    </row>
  </sheetData>
  <mergeCells count="33">
    <mergeCell ref="E17:E21"/>
    <mergeCell ref="F17:F21"/>
    <mergeCell ref="G17:K17"/>
    <mergeCell ref="L17:L21"/>
    <mergeCell ref="G18:G21"/>
    <mergeCell ref="H18:K18"/>
    <mergeCell ref="I19:I21"/>
    <mergeCell ref="J19:J21"/>
    <mergeCell ref="K19:K21"/>
    <mergeCell ref="A17:A21"/>
    <mergeCell ref="B17:B21"/>
    <mergeCell ref="C17:C21"/>
    <mergeCell ref="D17:D21"/>
    <mergeCell ref="J1:L1"/>
    <mergeCell ref="J2:L2"/>
    <mergeCell ref="J3:L3"/>
    <mergeCell ref="J4:L4"/>
    <mergeCell ref="A27:E27"/>
    <mergeCell ref="A5:L5"/>
    <mergeCell ref="A6:A10"/>
    <mergeCell ref="B6:B10"/>
    <mergeCell ref="C6:C10"/>
    <mergeCell ref="E6:E10"/>
    <mergeCell ref="G6:K6"/>
    <mergeCell ref="L6:L10"/>
    <mergeCell ref="G7:G10"/>
    <mergeCell ref="D6:D10"/>
    <mergeCell ref="F6:F10"/>
    <mergeCell ref="H7:K7"/>
    <mergeCell ref="H8:H10"/>
    <mergeCell ref="I8:I10"/>
    <mergeCell ref="J8:J10"/>
    <mergeCell ref="K8:K10"/>
  </mergeCells>
  <printOptions horizontalCentered="1"/>
  <pageMargins left="0.5118110236220472" right="0.3937007874015748" top="0.7874015748031497" bottom="0.7874015748031497" header="0.31496062992125984" footer="0.5118110236220472"/>
  <pageSetup fitToHeight="2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">
      <selection activeCell="K13" sqref="K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375" style="1" customWidth="1"/>
    <col min="4" max="4" width="17.125" style="1" customWidth="1"/>
    <col min="5" max="16384" width="9.125" style="1" customWidth="1"/>
  </cols>
  <sheetData>
    <row r="1" ht="12.75">
      <c r="D1" s="250" t="s">
        <v>357</v>
      </c>
    </row>
    <row r="2" ht="12.75">
      <c r="D2" s="1" t="s">
        <v>426</v>
      </c>
    </row>
    <row r="3" ht="12.75">
      <c r="D3" s="1" t="s">
        <v>341</v>
      </c>
    </row>
    <row r="4" ht="12.75">
      <c r="D4" s="1" t="s">
        <v>398</v>
      </c>
    </row>
    <row r="5" ht="30" customHeight="1"/>
    <row r="6" spans="1:4" ht="15" customHeight="1">
      <c r="A6" s="463" t="s">
        <v>342</v>
      </c>
      <c r="B6" s="463"/>
      <c r="C6" s="463"/>
      <c r="D6" s="463"/>
    </row>
    <row r="7" ht="6.75" customHeight="1">
      <c r="A7" s="15"/>
    </row>
    <row r="8" ht="12.75">
      <c r="D8" s="11" t="s">
        <v>39</v>
      </c>
    </row>
    <row r="9" spans="1:4" ht="15" customHeight="1">
      <c r="A9" s="459" t="s">
        <v>56</v>
      </c>
      <c r="B9" s="459" t="s">
        <v>5</v>
      </c>
      <c r="C9" s="454" t="s">
        <v>58</v>
      </c>
      <c r="D9" s="454" t="s">
        <v>59</v>
      </c>
    </row>
    <row r="10" spans="1:4" ht="15" customHeight="1">
      <c r="A10" s="459"/>
      <c r="B10" s="459"/>
      <c r="C10" s="459"/>
      <c r="D10" s="454"/>
    </row>
    <row r="11" spans="1:4" ht="15.75" customHeight="1">
      <c r="A11" s="459"/>
      <c r="B11" s="459"/>
      <c r="C11" s="459"/>
      <c r="D11" s="454"/>
    </row>
    <row r="12" spans="1:4" s="64" customFormat="1" ht="6.75" customHeight="1">
      <c r="A12" s="63">
        <v>1</v>
      </c>
      <c r="B12" s="63">
        <v>2</v>
      </c>
      <c r="C12" s="63">
        <v>3</v>
      </c>
      <c r="D12" s="63">
        <v>4</v>
      </c>
    </row>
    <row r="13" spans="1:4" ht="18.75" customHeight="1">
      <c r="A13" s="462" t="s">
        <v>22</v>
      </c>
      <c r="B13" s="462"/>
      <c r="C13" s="20"/>
      <c r="D13" s="253">
        <f>D14+D15+D21</f>
        <v>1747414</v>
      </c>
    </row>
    <row r="14" spans="1:4" ht="18.75" customHeight="1">
      <c r="A14" s="22" t="s">
        <v>10</v>
      </c>
      <c r="B14" s="23" t="s">
        <v>17</v>
      </c>
      <c r="C14" s="22" t="s">
        <v>23</v>
      </c>
      <c r="D14" s="260">
        <v>1290000</v>
      </c>
    </row>
    <row r="15" spans="1:4" ht="18.75" customHeight="1">
      <c r="A15" s="24" t="s">
        <v>11</v>
      </c>
      <c r="B15" s="25" t="s">
        <v>18</v>
      </c>
      <c r="C15" s="24" t="s">
        <v>23</v>
      </c>
      <c r="D15" s="261">
        <v>60000</v>
      </c>
    </row>
    <row r="16" spans="1:4" ht="51">
      <c r="A16" s="24" t="s">
        <v>12</v>
      </c>
      <c r="B16" s="26" t="s">
        <v>97</v>
      </c>
      <c r="C16" s="24" t="s">
        <v>47</v>
      </c>
      <c r="D16" s="261">
        <v>0</v>
      </c>
    </row>
    <row r="17" spans="1:4" ht="18.75" customHeight="1">
      <c r="A17" s="24" t="s">
        <v>1</v>
      </c>
      <c r="B17" s="25" t="s">
        <v>25</v>
      </c>
      <c r="C17" s="24" t="s">
        <v>48</v>
      </c>
      <c r="D17" s="261">
        <v>0</v>
      </c>
    </row>
    <row r="18" spans="1:4" ht="18.75" customHeight="1">
      <c r="A18" s="24" t="s">
        <v>16</v>
      </c>
      <c r="B18" s="25" t="s">
        <v>98</v>
      </c>
      <c r="C18" s="24" t="s">
        <v>114</v>
      </c>
      <c r="D18" s="261">
        <v>0</v>
      </c>
    </row>
    <row r="19" spans="1:4" ht="18.75" customHeight="1">
      <c r="A19" s="24" t="s">
        <v>19</v>
      </c>
      <c r="B19" s="25" t="s">
        <v>20</v>
      </c>
      <c r="C19" s="24" t="s">
        <v>24</v>
      </c>
      <c r="D19" s="261">
        <v>0</v>
      </c>
    </row>
    <row r="20" spans="1:4" ht="18.75" customHeight="1">
      <c r="A20" s="24" t="s">
        <v>21</v>
      </c>
      <c r="B20" s="25" t="s">
        <v>117</v>
      </c>
      <c r="C20" s="24" t="s">
        <v>62</v>
      </c>
      <c r="D20" s="261">
        <v>0</v>
      </c>
    </row>
    <row r="21" spans="1:4" ht="18.75" customHeight="1">
      <c r="A21" s="24" t="s">
        <v>27</v>
      </c>
      <c r="B21" s="28" t="s">
        <v>46</v>
      </c>
      <c r="C21" s="27" t="s">
        <v>26</v>
      </c>
      <c r="D21" s="262">
        <v>397414</v>
      </c>
    </row>
    <row r="22" spans="1:4" ht="18.75" customHeight="1">
      <c r="A22" s="462" t="s">
        <v>99</v>
      </c>
      <c r="B22" s="462"/>
      <c r="C22" s="20"/>
      <c r="D22" s="253">
        <v>757800</v>
      </c>
    </row>
    <row r="23" spans="1:4" ht="18.75" customHeight="1">
      <c r="A23" s="22" t="s">
        <v>10</v>
      </c>
      <c r="B23" s="23" t="s">
        <v>49</v>
      </c>
      <c r="C23" s="22" t="s">
        <v>29</v>
      </c>
      <c r="D23" s="260">
        <v>757800</v>
      </c>
    </row>
    <row r="24" spans="1:4" ht="18.75" customHeight="1">
      <c r="A24" s="24" t="s">
        <v>11</v>
      </c>
      <c r="B24" s="25" t="s">
        <v>28</v>
      </c>
      <c r="C24" s="24" t="s">
        <v>29</v>
      </c>
      <c r="D24" s="261">
        <v>0</v>
      </c>
    </row>
    <row r="25" spans="1:4" ht="38.25">
      <c r="A25" s="24" t="s">
        <v>12</v>
      </c>
      <c r="B25" s="26" t="s">
        <v>52</v>
      </c>
      <c r="C25" s="24" t="s">
        <v>53</v>
      </c>
      <c r="D25" s="261">
        <v>0</v>
      </c>
    </row>
    <row r="26" spans="1:4" ht="18.75" customHeight="1">
      <c r="A26" s="24" t="s">
        <v>1</v>
      </c>
      <c r="B26" s="25" t="s">
        <v>50</v>
      </c>
      <c r="C26" s="24" t="s">
        <v>44</v>
      </c>
      <c r="D26" s="261">
        <v>0</v>
      </c>
    </row>
    <row r="27" spans="1:4" ht="18.75" customHeight="1">
      <c r="A27" s="24" t="s">
        <v>16</v>
      </c>
      <c r="B27" s="25" t="s">
        <v>51</v>
      </c>
      <c r="C27" s="24" t="s">
        <v>31</v>
      </c>
      <c r="D27" s="261">
        <v>0</v>
      </c>
    </row>
    <row r="28" spans="1:4" ht="18.75" customHeight="1">
      <c r="A28" s="24" t="s">
        <v>19</v>
      </c>
      <c r="B28" s="25" t="s">
        <v>118</v>
      </c>
      <c r="C28" s="24" t="s">
        <v>32</v>
      </c>
      <c r="D28" s="261">
        <v>0</v>
      </c>
    </row>
    <row r="29" spans="1:4" ht="18.75" customHeight="1">
      <c r="A29" s="27" t="s">
        <v>21</v>
      </c>
      <c r="B29" s="28" t="s">
        <v>33</v>
      </c>
      <c r="C29" s="27" t="s">
        <v>30</v>
      </c>
      <c r="D29" s="262">
        <v>0</v>
      </c>
    </row>
    <row r="30" spans="1:4" ht="7.5" customHeight="1">
      <c r="A30" s="4"/>
      <c r="B30" s="5"/>
      <c r="C30" s="5"/>
      <c r="D30" s="5"/>
    </row>
    <row r="31" spans="1:6" ht="12.75">
      <c r="A31" s="40"/>
      <c r="B31" s="39"/>
      <c r="C31" s="39"/>
      <c r="D31" s="39"/>
      <c r="E31" s="37"/>
      <c r="F31" s="37"/>
    </row>
    <row r="32" spans="3:4" ht="12.75">
      <c r="C32" s="250" t="s">
        <v>422</v>
      </c>
      <c r="D32" s="250"/>
    </row>
    <row r="34" spans="2:4" ht="12.75">
      <c r="B34" s="1" t="s">
        <v>427</v>
      </c>
      <c r="C34" s="250" t="s">
        <v>428</v>
      </c>
      <c r="D34" s="250"/>
    </row>
  </sheetData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defaultGridColor="0" colorId="8" workbookViewId="0" topLeftCell="A1">
      <selection activeCell="K77" sqref="K77:K78"/>
    </sheetView>
  </sheetViews>
  <sheetFormatPr defaultColWidth="9.00390625" defaultRowHeight="12.75"/>
  <cols>
    <col min="1" max="1" width="5.625" style="3" bestFit="1" customWidth="1"/>
    <col min="2" max="2" width="8.875" style="3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25390625" style="0" customWidth="1"/>
    <col min="11" max="11" width="15.875" style="0" customWidth="1"/>
  </cols>
  <sheetData>
    <row r="1" ht="12.75">
      <c r="I1" s="61" t="s">
        <v>340</v>
      </c>
    </row>
    <row r="2" ht="12.75">
      <c r="I2" t="s">
        <v>426</v>
      </c>
    </row>
    <row r="3" ht="12.75">
      <c r="I3" t="s">
        <v>341</v>
      </c>
    </row>
    <row r="4" ht="12.75">
      <c r="I4" t="s">
        <v>397</v>
      </c>
    </row>
    <row r="5" spans="1:11" ht="48.75" customHeight="1">
      <c r="A5" s="465" t="s">
        <v>343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</row>
    <row r="6" spans="1:11" ht="15" customHeigh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</row>
    <row r="7" ht="12.75">
      <c r="K7" s="10" t="s">
        <v>39</v>
      </c>
    </row>
    <row r="8" spans="1:11" s="3" customFormat="1" ht="20.25" customHeight="1">
      <c r="A8" s="459" t="s">
        <v>2</v>
      </c>
      <c r="B8" s="466" t="s">
        <v>3</v>
      </c>
      <c r="C8" s="466" t="s">
        <v>4</v>
      </c>
      <c r="D8" s="454" t="s">
        <v>94</v>
      </c>
      <c r="E8" s="454" t="s">
        <v>115</v>
      </c>
      <c r="F8" s="454" t="s">
        <v>70</v>
      </c>
      <c r="G8" s="454"/>
      <c r="H8" s="454"/>
      <c r="I8" s="454"/>
      <c r="J8" s="454"/>
      <c r="K8" s="454"/>
    </row>
    <row r="9" spans="1:11" s="3" customFormat="1" ht="20.25" customHeight="1">
      <c r="A9" s="459"/>
      <c r="B9" s="467"/>
      <c r="C9" s="467"/>
      <c r="D9" s="459"/>
      <c r="E9" s="454"/>
      <c r="F9" s="454" t="s">
        <v>92</v>
      </c>
      <c r="G9" s="454" t="s">
        <v>6</v>
      </c>
      <c r="H9" s="454"/>
      <c r="I9" s="464"/>
      <c r="J9" s="251"/>
      <c r="K9" s="454" t="s">
        <v>93</v>
      </c>
    </row>
    <row r="10" spans="1:11" s="3" customFormat="1" ht="65.25" customHeight="1">
      <c r="A10" s="459"/>
      <c r="B10" s="468"/>
      <c r="C10" s="468"/>
      <c r="D10" s="459"/>
      <c r="E10" s="454"/>
      <c r="F10" s="454"/>
      <c r="G10" s="14" t="s">
        <v>90</v>
      </c>
      <c r="H10" s="14" t="s">
        <v>91</v>
      </c>
      <c r="I10" s="14" t="s">
        <v>116</v>
      </c>
      <c r="J10" s="14" t="s">
        <v>339</v>
      </c>
      <c r="K10" s="454"/>
    </row>
    <row r="11" spans="1:11" ht="9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</row>
    <row r="12" spans="1:11" ht="19.5" customHeight="1" thickBot="1">
      <c r="A12" s="283">
        <v>750</v>
      </c>
      <c r="B12" s="284"/>
      <c r="C12" s="284"/>
      <c r="D12" s="278">
        <v>74185</v>
      </c>
      <c r="E12" s="278">
        <v>74185</v>
      </c>
      <c r="F12" s="278">
        <v>74185</v>
      </c>
      <c r="G12" s="278">
        <v>61170</v>
      </c>
      <c r="H12" s="278">
        <v>11960</v>
      </c>
      <c r="I12" s="285"/>
      <c r="J12" s="278">
        <v>1055</v>
      </c>
      <c r="K12" s="286"/>
    </row>
    <row r="13" spans="1:11" ht="19.5" customHeight="1">
      <c r="A13" s="279"/>
      <c r="B13" s="269">
        <v>75011</v>
      </c>
      <c r="C13" s="269"/>
      <c r="D13" s="280">
        <v>71185</v>
      </c>
      <c r="E13" s="280">
        <v>74185</v>
      </c>
      <c r="F13" s="280">
        <v>74185</v>
      </c>
      <c r="G13" s="280">
        <v>61170</v>
      </c>
      <c r="H13" s="280">
        <v>11960</v>
      </c>
      <c r="I13" s="281"/>
      <c r="J13" s="280">
        <v>1055</v>
      </c>
      <c r="K13" s="282"/>
    </row>
    <row r="14" spans="1:11" ht="19.5" customHeight="1">
      <c r="A14" s="270"/>
      <c r="B14" s="18"/>
      <c r="C14" s="18">
        <v>2010</v>
      </c>
      <c r="D14" s="263">
        <v>74185</v>
      </c>
      <c r="E14" s="263"/>
      <c r="F14" s="263"/>
      <c r="G14" s="263"/>
      <c r="H14" s="263"/>
      <c r="I14" s="263"/>
      <c r="J14" s="263"/>
      <c r="K14" s="263"/>
    </row>
    <row r="15" spans="1:11" ht="19.5" customHeight="1">
      <c r="A15" s="18"/>
      <c r="B15" s="18"/>
      <c r="C15" s="18">
        <v>4010</v>
      </c>
      <c r="D15" s="263"/>
      <c r="E15" s="263">
        <v>61170</v>
      </c>
      <c r="F15" s="263">
        <v>61170</v>
      </c>
      <c r="G15" s="263">
        <v>61170</v>
      </c>
      <c r="H15" s="263"/>
      <c r="I15" s="263"/>
      <c r="J15" s="263"/>
      <c r="K15" s="263"/>
    </row>
    <row r="16" spans="1:11" ht="19.5" customHeight="1">
      <c r="A16" s="267"/>
      <c r="B16" s="18"/>
      <c r="C16" s="18">
        <v>4110</v>
      </c>
      <c r="D16" s="263"/>
      <c r="E16" s="263">
        <v>10460</v>
      </c>
      <c r="F16" s="263">
        <v>10460</v>
      </c>
      <c r="G16" s="263"/>
      <c r="H16" s="263">
        <v>10460</v>
      </c>
      <c r="I16" s="263"/>
      <c r="J16" s="263"/>
      <c r="K16" s="263"/>
    </row>
    <row r="17" spans="1:11" ht="19.5" customHeight="1">
      <c r="A17" s="18"/>
      <c r="B17" s="18"/>
      <c r="C17" s="18">
        <v>4120</v>
      </c>
      <c r="D17" s="263"/>
      <c r="E17" s="263">
        <v>1500</v>
      </c>
      <c r="F17" s="263">
        <v>1500</v>
      </c>
      <c r="G17" s="263"/>
      <c r="H17" s="263">
        <v>1500</v>
      </c>
      <c r="I17" s="263"/>
      <c r="J17" s="263"/>
      <c r="K17" s="263"/>
    </row>
    <row r="18" spans="1:11" ht="19.5" customHeight="1">
      <c r="A18" s="267"/>
      <c r="B18" s="267"/>
      <c r="C18" s="267">
        <v>4210</v>
      </c>
      <c r="D18" s="264"/>
      <c r="E18" s="264">
        <v>140</v>
      </c>
      <c r="F18" s="264">
        <v>140</v>
      </c>
      <c r="G18" s="264"/>
      <c r="H18" s="264"/>
      <c r="I18" s="264"/>
      <c r="J18" s="264">
        <v>140</v>
      </c>
      <c r="K18" s="264"/>
    </row>
    <row r="19" spans="1:11" ht="19.5" customHeight="1" thickBot="1">
      <c r="A19" s="272"/>
      <c r="B19" s="272"/>
      <c r="C19" s="272">
        <v>4410</v>
      </c>
      <c r="D19" s="273"/>
      <c r="E19" s="273">
        <v>915</v>
      </c>
      <c r="F19" s="273">
        <v>915</v>
      </c>
      <c r="G19" s="273"/>
      <c r="H19" s="273"/>
      <c r="I19" s="273"/>
      <c r="J19" s="273">
        <v>915</v>
      </c>
      <c r="K19" s="273"/>
    </row>
    <row r="20" spans="1:11" ht="19.5" customHeight="1" thickBot="1">
      <c r="A20" s="287">
        <v>751</v>
      </c>
      <c r="B20" s="288"/>
      <c r="C20" s="288"/>
      <c r="D20" s="289">
        <v>5095</v>
      </c>
      <c r="E20" s="289">
        <v>5095</v>
      </c>
      <c r="F20" s="289">
        <v>5095</v>
      </c>
      <c r="G20" s="289">
        <v>1344</v>
      </c>
      <c r="H20" s="289">
        <v>261</v>
      </c>
      <c r="I20" s="290"/>
      <c r="J20" s="289">
        <v>3490</v>
      </c>
      <c r="K20" s="290"/>
    </row>
    <row r="21" spans="1:12" ht="19.5" customHeight="1">
      <c r="A21" s="268"/>
      <c r="B21" s="274">
        <v>75101</v>
      </c>
      <c r="C21" s="274"/>
      <c r="D21" s="275">
        <v>955</v>
      </c>
      <c r="E21" s="275">
        <v>955</v>
      </c>
      <c r="F21" s="275">
        <v>955</v>
      </c>
      <c r="G21" s="275">
        <v>800</v>
      </c>
      <c r="H21" s="275">
        <v>155</v>
      </c>
      <c r="I21" s="266"/>
      <c r="J21" s="266"/>
      <c r="K21" s="266"/>
      <c r="L21" s="83"/>
    </row>
    <row r="22" spans="1:13" ht="19.5" customHeight="1">
      <c r="A22" s="268"/>
      <c r="B22" s="268"/>
      <c r="C22" s="268">
        <v>2010</v>
      </c>
      <c r="D22" s="266">
        <v>955</v>
      </c>
      <c r="E22" s="266"/>
      <c r="F22" s="266"/>
      <c r="G22" s="266"/>
      <c r="H22" s="266"/>
      <c r="I22" s="266"/>
      <c r="J22" s="266"/>
      <c r="K22" s="266"/>
      <c r="L22" s="82"/>
      <c r="M22" s="82"/>
    </row>
    <row r="23" spans="1:12" ht="19.5" customHeight="1">
      <c r="A23" s="18"/>
      <c r="B23" s="18"/>
      <c r="C23" s="18">
        <v>4110</v>
      </c>
      <c r="D23" s="263"/>
      <c r="E23" s="263">
        <v>136</v>
      </c>
      <c r="F23" s="263">
        <v>136</v>
      </c>
      <c r="G23" s="263"/>
      <c r="H23" s="263">
        <v>136</v>
      </c>
      <c r="I23" s="263"/>
      <c r="J23" s="263"/>
      <c r="K23" s="263"/>
      <c r="L23" s="83"/>
    </row>
    <row r="24" spans="1:11" ht="19.5" customHeight="1">
      <c r="A24" s="18"/>
      <c r="B24" s="18"/>
      <c r="C24" s="18">
        <v>4120</v>
      </c>
      <c r="D24" s="263"/>
      <c r="E24" s="263">
        <v>19</v>
      </c>
      <c r="F24" s="263">
        <v>19</v>
      </c>
      <c r="G24" s="263"/>
      <c r="H24" s="263">
        <v>19</v>
      </c>
      <c r="I24" s="263"/>
      <c r="J24" s="263"/>
      <c r="K24" s="263"/>
    </row>
    <row r="25" spans="1:11" ht="19.5" customHeight="1" thickBot="1">
      <c r="A25" s="272"/>
      <c r="B25" s="272"/>
      <c r="C25" s="272">
        <v>4170</v>
      </c>
      <c r="D25" s="273"/>
      <c r="E25" s="273">
        <v>800</v>
      </c>
      <c r="F25" s="273">
        <v>800</v>
      </c>
      <c r="G25" s="273">
        <v>800</v>
      </c>
      <c r="H25" s="273"/>
      <c r="I25" s="273"/>
      <c r="J25" s="273"/>
      <c r="K25" s="273"/>
    </row>
    <row r="26" spans="1:11" ht="19.5" customHeight="1" thickBot="1">
      <c r="A26" s="276"/>
      <c r="B26" s="360">
        <v>75109</v>
      </c>
      <c r="C26" s="360"/>
      <c r="D26" s="361">
        <v>4140</v>
      </c>
      <c r="E26" s="361">
        <v>4140</v>
      </c>
      <c r="F26" s="361">
        <v>4140</v>
      </c>
      <c r="G26" s="361">
        <v>544</v>
      </c>
      <c r="H26" s="361">
        <v>106</v>
      </c>
      <c r="I26" s="361"/>
      <c r="J26" s="361">
        <v>3490</v>
      </c>
      <c r="K26" s="277"/>
    </row>
    <row r="27" spans="1:11" ht="19.5" customHeight="1" thickBot="1">
      <c r="A27" s="276"/>
      <c r="B27" s="276"/>
      <c r="C27" s="276">
        <v>2010</v>
      </c>
      <c r="D27" s="277">
        <v>4140</v>
      </c>
      <c r="E27" s="277"/>
      <c r="F27" s="277"/>
      <c r="G27" s="277"/>
      <c r="H27" s="277"/>
      <c r="I27" s="277"/>
      <c r="J27" s="277"/>
      <c r="K27" s="277"/>
    </row>
    <row r="28" spans="1:11" ht="19.5" customHeight="1" thickBot="1">
      <c r="A28" s="276"/>
      <c r="B28" s="276"/>
      <c r="C28" s="276">
        <v>3030</v>
      </c>
      <c r="D28" s="277"/>
      <c r="E28" s="277">
        <v>3130</v>
      </c>
      <c r="F28" s="277">
        <v>3130</v>
      </c>
      <c r="G28" s="277"/>
      <c r="H28" s="277"/>
      <c r="I28" s="277"/>
      <c r="J28" s="277">
        <v>3130</v>
      </c>
      <c r="K28" s="277"/>
    </row>
    <row r="29" spans="1:11" ht="15" customHeight="1">
      <c r="A29" s="459" t="s">
        <v>2</v>
      </c>
      <c r="B29" s="466" t="s">
        <v>3</v>
      </c>
      <c r="C29" s="466" t="s">
        <v>4</v>
      </c>
      <c r="D29" s="454" t="s">
        <v>94</v>
      </c>
      <c r="E29" s="454" t="s">
        <v>115</v>
      </c>
      <c r="F29" s="454" t="s">
        <v>70</v>
      </c>
      <c r="G29" s="454"/>
      <c r="H29" s="454"/>
      <c r="I29" s="454"/>
      <c r="J29" s="454"/>
      <c r="K29" s="454"/>
    </row>
    <row r="30" spans="1:11" ht="15" customHeight="1">
      <c r="A30" s="459"/>
      <c r="B30" s="467"/>
      <c r="C30" s="467"/>
      <c r="D30" s="459"/>
      <c r="E30" s="454"/>
      <c r="F30" s="454" t="s">
        <v>92</v>
      </c>
      <c r="G30" s="454" t="s">
        <v>6</v>
      </c>
      <c r="H30" s="454"/>
      <c r="I30" s="464"/>
      <c r="J30" s="251"/>
      <c r="K30" s="454" t="s">
        <v>93</v>
      </c>
    </row>
    <row r="31" spans="1:11" ht="45" customHeight="1">
      <c r="A31" s="459"/>
      <c r="B31" s="468"/>
      <c r="C31" s="468"/>
      <c r="D31" s="459"/>
      <c r="E31" s="454"/>
      <c r="F31" s="454"/>
      <c r="G31" s="14" t="s">
        <v>90</v>
      </c>
      <c r="H31" s="14" t="s">
        <v>91</v>
      </c>
      <c r="I31" s="14" t="s">
        <v>116</v>
      </c>
      <c r="J31" s="14" t="s">
        <v>339</v>
      </c>
      <c r="K31" s="454"/>
    </row>
    <row r="32" spans="1:11" ht="19.5" customHeight="1" thickBot="1">
      <c r="A32" s="276"/>
      <c r="B32" s="276"/>
      <c r="C32" s="276">
        <v>4110</v>
      </c>
      <c r="D32" s="277"/>
      <c r="E32" s="277">
        <v>93</v>
      </c>
      <c r="F32" s="277">
        <v>93</v>
      </c>
      <c r="G32" s="277"/>
      <c r="H32" s="277">
        <v>93</v>
      </c>
      <c r="I32" s="277"/>
      <c r="J32" s="277"/>
      <c r="K32" s="277"/>
    </row>
    <row r="33" spans="1:11" ht="19.5" customHeight="1" thickBot="1">
      <c r="A33" s="276"/>
      <c r="B33" s="276"/>
      <c r="C33" s="276">
        <v>4120</v>
      </c>
      <c r="D33" s="277"/>
      <c r="E33" s="277">
        <v>13</v>
      </c>
      <c r="F33" s="277">
        <v>13</v>
      </c>
      <c r="G33" s="277"/>
      <c r="H33" s="277">
        <v>13</v>
      </c>
      <c r="I33" s="277"/>
      <c r="J33" s="277"/>
      <c r="K33" s="277"/>
    </row>
    <row r="34" spans="1:11" ht="19.5" customHeight="1" thickBot="1">
      <c r="A34" s="276"/>
      <c r="B34" s="276"/>
      <c r="C34" s="276">
        <v>4170</v>
      </c>
      <c r="D34" s="277"/>
      <c r="E34" s="277">
        <v>544</v>
      </c>
      <c r="F34" s="277">
        <v>544</v>
      </c>
      <c r="G34" s="277">
        <v>544</v>
      </c>
      <c r="H34" s="277"/>
      <c r="I34" s="277"/>
      <c r="J34" s="277"/>
      <c r="K34" s="277"/>
    </row>
    <row r="35" spans="1:11" ht="19.5" customHeight="1" thickBot="1">
      <c r="A35" s="276"/>
      <c r="B35" s="276"/>
      <c r="C35" s="276">
        <v>4210</v>
      </c>
      <c r="D35" s="277"/>
      <c r="E35" s="277">
        <v>210</v>
      </c>
      <c r="F35" s="277">
        <v>210</v>
      </c>
      <c r="G35" s="277"/>
      <c r="H35" s="277"/>
      <c r="I35" s="277"/>
      <c r="J35" s="277">
        <v>210</v>
      </c>
      <c r="K35" s="277"/>
    </row>
    <row r="36" spans="1:11" ht="19.5" customHeight="1" thickBot="1">
      <c r="A36" s="276"/>
      <c r="B36" s="276"/>
      <c r="C36" s="276">
        <v>4300</v>
      </c>
      <c r="D36" s="277"/>
      <c r="E36" s="277">
        <v>50</v>
      </c>
      <c r="F36" s="277">
        <v>50</v>
      </c>
      <c r="G36" s="277"/>
      <c r="H36" s="277"/>
      <c r="I36" s="277"/>
      <c r="J36" s="277">
        <v>50</v>
      </c>
      <c r="K36" s="277"/>
    </row>
    <row r="37" spans="1:11" ht="19.5" customHeight="1" thickBot="1">
      <c r="A37" s="276"/>
      <c r="B37" s="276"/>
      <c r="C37" s="276">
        <v>4410</v>
      </c>
      <c r="D37" s="277"/>
      <c r="E37" s="277">
        <v>100</v>
      </c>
      <c r="F37" s="277">
        <v>100</v>
      </c>
      <c r="G37" s="277"/>
      <c r="H37" s="277"/>
      <c r="I37" s="277"/>
      <c r="J37" s="277">
        <v>100</v>
      </c>
      <c r="K37" s="277"/>
    </row>
    <row r="38" spans="1:11" ht="19.5" customHeight="1" thickBot="1">
      <c r="A38" s="382">
        <v>754</v>
      </c>
      <c r="B38" s="382"/>
      <c r="C38" s="383"/>
      <c r="D38" s="384">
        <v>10550</v>
      </c>
      <c r="E38" s="289">
        <v>10550</v>
      </c>
      <c r="F38" s="289">
        <v>550</v>
      </c>
      <c r="G38" s="289">
        <v>550</v>
      </c>
      <c r="H38" s="289"/>
      <c r="I38" s="289"/>
      <c r="J38" s="289"/>
      <c r="K38" s="289">
        <v>10000</v>
      </c>
    </row>
    <row r="39" spans="1:11" ht="19.5" customHeight="1">
      <c r="A39" s="18"/>
      <c r="B39" s="62">
        <v>75414</v>
      </c>
      <c r="C39" s="62"/>
      <c r="D39" s="253">
        <v>10550</v>
      </c>
      <c r="E39" s="275">
        <v>10550</v>
      </c>
      <c r="F39" s="275">
        <v>550</v>
      </c>
      <c r="G39" s="275">
        <v>550</v>
      </c>
      <c r="H39" s="275"/>
      <c r="I39" s="275"/>
      <c r="J39" s="275"/>
      <c r="K39" s="275">
        <v>10000</v>
      </c>
    </row>
    <row r="40" spans="1:11" ht="19.5" customHeight="1">
      <c r="A40" s="18"/>
      <c r="B40" s="18"/>
      <c r="C40" s="18">
        <v>2010</v>
      </c>
      <c r="D40" s="263">
        <v>550</v>
      </c>
      <c r="E40" s="263"/>
      <c r="F40" s="263"/>
      <c r="G40" s="263"/>
      <c r="H40" s="263"/>
      <c r="I40" s="263"/>
      <c r="J40" s="263"/>
      <c r="K40" s="263"/>
    </row>
    <row r="41" spans="1:11" ht="19.5" customHeight="1">
      <c r="A41" s="18"/>
      <c r="B41" s="18"/>
      <c r="C41" s="18">
        <v>6310</v>
      </c>
      <c r="D41" s="263">
        <v>10000</v>
      </c>
      <c r="E41" s="263"/>
      <c r="F41" s="263"/>
      <c r="G41" s="263"/>
      <c r="H41" s="263"/>
      <c r="I41" s="263"/>
      <c r="J41" s="263"/>
      <c r="K41" s="263"/>
    </row>
    <row r="42" spans="1:11" ht="19.5" customHeight="1">
      <c r="A42" s="18"/>
      <c r="B42" s="18"/>
      <c r="C42" s="18">
        <v>4170</v>
      </c>
      <c r="D42" s="263"/>
      <c r="E42" s="263">
        <v>550</v>
      </c>
      <c r="F42" s="263">
        <v>550</v>
      </c>
      <c r="G42" s="263">
        <v>550</v>
      </c>
      <c r="H42" s="263"/>
      <c r="I42" s="263"/>
      <c r="J42" s="263"/>
      <c r="K42" s="263"/>
    </row>
    <row r="43" spans="1:11" ht="19.5" customHeight="1">
      <c r="A43" s="18"/>
      <c r="B43" s="18"/>
      <c r="C43" s="18">
        <v>6060</v>
      </c>
      <c r="D43" s="263"/>
      <c r="E43" s="263">
        <v>10000</v>
      </c>
      <c r="F43" s="263"/>
      <c r="G43" s="263"/>
      <c r="H43" s="263"/>
      <c r="I43" s="263"/>
      <c r="J43" s="263"/>
      <c r="K43" s="263">
        <v>10000</v>
      </c>
    </row>
    <row r="44" spans="1:11" ht="19.5" customHeight="1" thickBot="1">
      <c r="A44" s="62">
        <v>852</v>
      </c>
      <c r="B44" s="18"/>
      <c r="C44" s="18"/>
      <c r="D44" s="253">
        <v>1505480</v>
      </c>
      <c r="E44" s="361">
        <v>1505480</v>
      </c>
      <c r="F44" s="361">
        <v>1505480</v>
      </c>
      <c r="G44" s="361">
        <v>15000</v>
      </c>
      <c r="H44" s="361">
        <v>2953</v>
      </c>
      <c r="I44" s="361">
        <v>1456396</v>
      </c>
      <c r="J44" s="361">
        <v>31131</v>
      </c>
      <c r="K44" s="277"/>
    </row>
    <row r="45" spans="1:11" ht="19.5" customHeight="1">
      <c r="A45" s="268"/>
      <c r="B45" s="274">
        <v>85212</v>
      </c>
      <c r="C45" s="274"/>
      <c r="D45" s="275">
        <v>1420000</v>
      </c>
      <c r="E45" s="275">
        <v>1420000</v>
      </c>
      <c r="F45" s="275">
        <v>1420000</v>
      </c>
      <c r="G45" s="275">
        <v>15000</v>
      </c>
      <c r="H45" s="275">
        <v>2953</v>
      </c>
      <c r="I45" s="275">
        <v>1377400</v>
      </c>
      <c r="J45" s="275">
        <v>24647</v>
      </c>
      <c r="K45" s="266"/>
    </row>
    <row r="46" spans="1:11" ht="19.5" customHeight="1">
      <c r="A46" s="268"/>
      <c r="B46" s="268"/>
      <c r="C46" s="268">
        <v>2010</v>
      </c>
      <c r="D46" s="266">
        <v>1420000</v>
      </c>
      <c r="E46" s="266"/>
      <c r="F46" s="266"/>
      <c r="G46" s="266"/>
      <c r="H46" s="266"/>
      <c r="I46" s="266"/>
      <c r="J46" s="266"/>
      <c r="K46" s="266"/>
    </row>
    <row r="47" spans="1:11" ht="19.5" customHeight="1">
      <c r="A47" s="268"/>
      <c r="B47" s="268"/>
      <c r="C47" s="268">
        <v>3110</v>
      </c>
      <c r="D47" s="266"/>
      <c r="E47" s="266">
        <v>1377400</v>
      </c>
      <c r="F47" s="266">
        <v>1377400</v>
      </c>
      <c r="G47" s="266"/>
      <c r="H47" s="266"/>
      <c r="I47" s="266">
        <v>1377400</v>
      </c>
      <c r="J47" s="266"/>
      <c r="K47" s="266"/>
    </row>
    <row r="48" spans="1:11" ht="19.5" customHeight="1">
      <c r="A48" s="268"/>
      <c r="B48" s="268"/>
      <c r="C48" s="268">
        <v>4010</v>
      </c>
      <c r="D48" s="266"/>
      <c r="E48" s="266">
        <v>15000</v>
      </c>
      <c r="F48" s="266">
        <v>15000</v>
      </c>
      <c r="G48" s="266">
        <v>15000</v>
      </c>
      <c r="H48" s="266"/>
      <c r="I48" s="266"/>
      <c r="J48" s="266"/>
      <c r="K48" s="266"/>
    </row>
    <row r="49" spans="1:11" ht="19.5" customHeight="1">
      <c r="A49" s="268"/>
      <c r="B49" s="268"/>
      <c r="C49" s="268">
        <v>4110</v>
      </c>
      <c r="D49" s="266"/>
      <c r="E49" s="266">
        <v>2585</v>
      </c>
      <c r="F49" s="266">
        <v>2585</v>
      </c>
      <c r="G49" s="266"/>
      <c r="H49" s="266">
        <v>2585</v>
      </c>
      <c r="I49" s="266"/>
      <c r="J49" s="266"/>
      <c r="K49" s="266"/>
    </row>
    <row r="50" spans="1:11" ht="19.5" customHeight="1">
      <c r="A50" s="268"/>
      <c r="B50" s="268"/>
      <c r="C50" s="268">
        <v>4120</v>
      </c>
      <c r="D50" s="266"/>
      <c r="E50" s="266">
        <v>368</v>
      </c>
      <c r="F50" s="266">
        <v>368</v>
      </c>
      <c r="G50" s="266"/>
      <c r="H50" s="266">
        <v>368</v>
      </c>
      <c r="I50" s="266"/>
      <c r="J50" s="266"/>
      <c r="K50" s="266"/>
    </row>
    <row r="51" spans="1:11" ht="19.5" customHeight="1">
      <c r="A51" s="268"/>
      <c r="B51" s="268"/>
      <c r="C51" s="268">
        <v>4210</v>
      </c>
      <c r="D51" s="266"/>
      <c r="E51" s="266">
        <v>10540</v>
      </c>
      <c r="F51" s="266">
        <v>10540</v>
      </c>
      <c r="G51" s="266"/>
      <c r="H51" s="266"/>
      <c r="I51" s="266"/>
      <c r="J51" s="266">
        <v>10540</v>
      </c>
      <c r="K51" s="266"/>
    </row>
    <row r="52" spans="1:11" ht="19.5" customHeight="1">
      <c r="A52" s="268"/>
      <c r="B52" s="268"/>
      <c r="C52" s="268">
        <v>4300</v>
      </c>
      <c r="D52" s="266"/>
      <c r="E52" s="266">
        <v>12711</v>
      </c>
      <c r="F52" s="266">
        <v>12711</v>
      </c>
      <c r="G52" s="266"/>
      <c r="H52" s="266"/>
      <c r="I52" s="266"/>
      <c r="J52" s="266">
        <v>12711</v>
      </c>
      <c r="K52" s="266"/>
    </row>
    <row r="53" spans="1:11" ht="19.5" customHeight="1">
      <c r="A53" s="268"/>
      <c r="B53" s="268"/>
      <c r="C53" s="268">
        <v>4410</v>
      </c>
      <c r="D53" s="266"/>
      <c r="E53" s="266">
        <v>1396</v>
      </c>
      <c r="F53" s="266">
        <v>1396</v>
      </c>
      <c r="G53" s="266"/>
      <c r="H53" s="266"/>
      <c r="I53" s="266"/>
      <c r="J53" s="266">
        <v>1396</v>
      </c>
      <c r="K53" s="266"/>
    </row>
    <row r="54" spans="1:11" ht="19.5" customHeight="1">
      <c r="A54" s="268"/>
      <c r="B54" s="274">
        <v>85213</v>
      </c>
      <c r="C54" s="274"/>
      <c r="D54" s="275">
        <v>6484</v>
      </c>
      <c r="E54" s="275">
        <v>6484</v>
      </c>
      <c r="F54" s="275">
        <v>6484</v>
      </c>
      <c r="G54" s="275"/>
      <c r="H54" s="275"/>
      <c r="I54" s="275"/>
      <c r="J54" s="275">
        <v>6484</v>
      </c>
      <c r="K54" s="266"/>
    </row>
    <row r="55" spans="1:11" ht="19.5" customHeight="1">
      <c r="A55" s="268"/>
      <c r="B55" s="268"/>
      <c r="C55" s="268">
        <v>2010</v>
      </c>
      <c r="D55" s="266">
        <v>6484</v>
      </c>
      <c r="E55" s="266"/>
      <c r="F55" s="266"/>
      <c r="G55" s="266"/>
      <c r="H55" s="266"/>
      <c r="I55" s="266"/>
      <c r="J55" s="266"/>
      <c r="K55" s="266"/>
    </row>
    <row r="56" spans="1:11" ht="19.5" customHeight="1">
      <c r="A56" s="268"/>
      <c r="B56" s="268"/>
      <c r="C56" s="268">
        <v>4130</v>
      </c>
      <c r="D56" s="266"/>
      <c r="E56" s="266">
        <v>6484</v>
      </c>
      <c r="F56" s="266">
        <v>6484</v>
      </c>
      <c r="G56" s="266"/>
      <c r="H56" s="266"/>
      <c r="I56" s="266"/>
      <c r="J56" s="266">
        <v>6484</v>
      </c>
      <c r="K56" s="266"/>
    </row>
    <row r="57" spans="1:11" ht="15" customHeight="1">
      <c r="A57" s="459" t="s">
        <v>2</v>
      </c>
      <c r="B57" s="466" t="s">
        <v>3</v>
      </c>
      <c r="C57" s="466" t="s">
        <v>4</v>
      </c>
      <c r="D57" s="454" t="s">
        <v>94</v>
      </c>
      <c r="E57" s="454" t="s">
        <v>115</v>
      </c>
      <c r="F57" s="454" t="s">
        <v>70</v>
      </c>
      <c r="G57" s="454"/>
      <c r="H57" s="454"/>
      <c r="I57" s="454"/>
      <c r="J57" s="454"/>
      <c r="K57" s="454"/>
    </row>
    <row r="58" spans="1:11" ht="15" customHeight="1">
      <c r="A58" s="459"/>
      <c r="B58" s="467"/>
      <c r="C58" s="467"/>
      <c r="D58" s="459"/>
      <c r="E58" s="454"/>
      <c r="F58" s="454" t="s">
        <v>92</v>
      </c>
      <c r="G58" s="454" t="s">
        <v>6</v>
      </c>
      <c r="H58" s="454"/>
      <c r="I58" s="464"/>
      <c r="J58" s="251"/>
      <c r="K58" s="454" t="s">
        <v>93</v>
      </c>
    </row>
    <row r="59" spans="1:11" ht="49.5" customHeight="1">
      <c r="A59" s="459"/>
      <c r="B59" s="468"/>
      <c r="C59" s="468"/>
      <c r="D59" s="459"/>
      <c r="E59" s="454"/>
      <c r="F59" s="454"/>
      <c r="G59" s="14" t="s">
        <v>90</v>
      </c>
      <c r="H59" s="14" t="s">
        <v>91</v>
      </c>
      <c r="I59" s="14" t="s">
        <v>116</v>
      </c>
      <c r="J59" s="14" t="s">
        <v>339</v>
      </c>
      <c r="K59" s="454"/>
    </row>
    <row r="60" spans="1:11" ht="19.5" customHeight="1">
      <c r="A60" s="18"/>
      <c r="B60" s="62">
        <v>85214</v>
      </c>
      <c r="C60" s="62"/>
      <c r="D60" s="253">
        <v>78996</v>
      </c>
      <c r="E60" s="275">
        <v>78996</v>
      </c>
      <c r="F60" s="275">
        <v>78996</v>
      </c>
      <c r="G60" s="275"/>
      <c r="H60" s="275"/>
      <c r="I60" s="275">
        <v>78996</v>
      </c>
      <c r="J60" s="275"/>
      <c r="K60" s="266"/>
    </row>
    <row r="61" spans="1:11" ht="19.5" customHeight="1">
      <c r="A61" s="268"/>
      <c r="B61" s="268"/>
      <c r="C61" s="268">
        <v>2010</v>
      </c>
      <c r="D61" s="266">
        <v>78996</v>
      </c>
      <c r="E61" s="266"/>
      <c r="F61" s="266"/>
      <c r="G61" s="266"/>
      <c r="H61" s="266"/>
      <c r="I61" s="266"/>
      <c r="J61" s="266"/>
      <c r="K61" s="266"/>
    </row>
    <row r="62" spans="1:11" ht="19.5" customHeight="1">
      <c r="A62" s="18"/>
      <c r="B62" s="18"/>
      <c r="C62" s="18">
        <v>3110</v>
      </c>
      <c r="D62" s="263"/>
      <c r="E62" s="266">
        <v>78996</v>
      </c>
      <c r="F62" s="266">
        <v>78996</v>
      </c>
      <c r="G62" s="266"/>
      <c r="H62" s="266"/>
      <c r="I62" s="266">
        <v>78996</v>
      </c>
      <c r="J62" s="266"/>
      <c r="K62" s="266"/>
    </row>
    <row r="63" spans="1:11" ht="19.5" customHeight="1" hidden="1">
      <c r="A63" s="18"/>
      <c r="B63" s="18"/>
      <c r="C63" s="17"/>
      <c r="D63" s="263"/>
      <c r="E63" s="271"/>
      <c r="F63" s="266"/>
      <c r="G63" s="266"/>
      <c r="H63" s="266"/>
      <c r="I63" s="266"/>
      <c r="J63" s="266"/>
      <c r="K63" s="266"/>
    </row>
    <row r="64" spans="1:11" ht="19.5" customHeight="1" hidden="1">
      <c r="A64" s="268"/>
      <c r="B64" s="268"/>
      <c r="C64" s="265"/>
      <c r="D64" s="266"/>
      <c r="E64" s="271"/>
      <c r="F64" s="266"/>
      <c r="G64" s="266"/>
      <c r="H64" s="266"/>
      <c r="I64" s="266"/>
      <c r="J64" s="266"/>
      <c r="K64" s="266"/>
    </row>
    <row r="65" spans="1:11" ht="19.5" customHeight="1" hidden="1">
      <c r="A65" s="268"/>
      <c r="B65" s="268"/>
      <c r="C65" s="265"/>
      <c r="D65" s="266"/>
      <c r="E65" s="271"/>
      <c r="F65" s="266"/>
      <c r="G65" s="266"/>
      <c r="H65" s="266"/>
      <c r="I65" s="266"/>
      <c r="J65" s="266"/>
      <c r="K65" s="266"/>
    </row>
    <row r="66" spans="1:11" ht="19.5" customHeight="1" hidden="1">
      <c r="A66" s="268"/>
      <c r="B66" s="268"/>
      <c r="C66" s="265"/>
      <c r="D66" s="266"/>
      <c r="E66" s="271"/>
      <c r="F66" s="266"/>
      <c r="G66" s="266"/>
      <c r="H66" s="266"/>
      <c r="I66" s="266"/>
      <c r="J66" s="266"/>
      <c r="K66" s="266"/>
    </row>
    <row r="67" spans="1:11" ht="18.75" customHeight="1">
      <c r="A67" s="469" t="s">
        <v>100</v>
      </c>
      <c r="B67" s="470"/>
      <c r="C67" s="470"/>
      <c r="D67" s="385">
        <f aca="true" t="shared" si="0" ref="D67:K67">D12+D20+D38+D44</f>
        <v>1595310</v>
      </c>
      <c r="E67" s="386">
        <f t="shared" si="0"/>
        <v>1595310</v>
      </c>
      <c r="F67" s="386">
        <f t="shared" si="0"/>
        <v>1585310</v>
      </c>
      <c r="G67" s="386">
        <f t="shared" si="0"/>
        <v>78064</v>
      </c>
      <c r="H67" s="386">
        <f t="shared" si="0"/>
        <v>15174</v>
      </c>
      <c r="I67" s="386">
        <f t="shared" si="0"/>
        <v>1456396</v>
      </c>
      <c r="J67" s="386">
        <f t="shared" si="0"/>
        <v>35676</v>
      </c>
      <c r="K67" s="386">
        <f t="shared" si="0"/>
        <v>10000</v>
      </c>
    </row>
    <row r="68" spans="1:5" ht="12.75">
      <c r="A68" s="4"/>
      <c r="D68" s="5"/>
      <c r="E68" s="5"/>
    </row>
    <row r="69" spans="1:6" ht="12.75">
      <c r="A69" s="4"/>
      <c r="C69" s="5"/>
      <c r="D69" s="4"/>
      <c r="E69" s="4"/>
      <c r="F69" s="5"/>
    </row>
    <row r="70" spans="1:9" ht="12.75">
      <c r="A70" s="4"/>
      <c r="B70" s="4"/>
      <c r="C70" s="5"/>
      <c r="D70" s="291"/>
      <c r="E70" s="4"/>
      <c r="F70" s="5"/>
      <c r="I70" s="61" t="s">
        <v>429</v>
      </c>
    </row>
    <row r="71" spans="1:7" ht="12.75">
      <c r="A71" s="4"/>
      <c r="B71" s="4"/>
      <c r="C71" s="5"/>
      <c r="D71" s="5"/>
      <c r="E71" s="5"/>
      <c r="F71" s="5"/>
      <c r="G71" s="82"/>
    </row>
    <row r="72" spans="1:9" ht="12.75">
      <c r="A72" s="4"/>
      <c r="B72" s="4"/>
      <c r="C72" s="5"/>
      <c r="D72" s="5"/>
      <c r="E72" s="5"/>
      <c r="I72" s="61" t="s">
        <v>430</v>
      </c>
    </row>
    <row r="73" ht="12.75">
      <c r="A73" s="4"/>
    </row>
    <row r="74" ht="12.75">
      <c r="A74" s="4"/>
    </row>
    <row r="75" ht="12.75">
      <c r="A75" s="4"/>
    </row>
    <row r="76" ht="12.75">
      <c r="A76" s="4"/>
    </row>
  </sheetData>
  <mergeCells count="29">
    <mergeCell ref="E57:E59"/>
    <mergeCell ref="F57:K57"/>
    <mergeCell ref="F58:F59"/>
    <mergeCell ref="G58:I58"/>
    <mergeCell ref="K58:K59"/>
    <mergeCell ref="A57:A59"/>
    <mergeCell ref="B57:B59"/>
    <mergeCell ref="C57:C59"/>
    <mergeCell ref="D57:D59"/>
    <mergeCell ref="A67:C67"/>
    <mergeCell ref="E29:E31"/>
    <mergeCell ref="F29:K29"/>
    <mergeCell ref="F30:F31"/>
    <mergeCell ref="G30:I30"/>
    <mergeCell ref="K30:K31"/>
    <mergeCell ref="A29:A31"/>
    <mergeCell ref="B29:B31"/>
    <mergeCell ref="C29:C31"/>
    <mergeCell ref="D29:D31"/>
    <mergeCell ref="G9:I9"/>
    <mergeCell ref="K9:K10"/>
    <mergeCell ref="F8:K8"/>
    <mergeCell ref="A5:K5"/>
    <mergeCell ref="F9:F10"/>
    <mergeCell ref="D8:D10"/>
    <mergeCell ref="E8:E10"/>
    <mergeCell ref="A8:A10"/>
    <mergeCell ref="B8:B10"/>
    <mergeCell ref="C8:C10"/>
  </mergeCells>
  <printOptions horizontalCentered="1"/>
  <pageMargins left="0.5511811023622047" right="0.5511811023622047" top="0.7874015748031497" bottom="0.3937007874015748" header="0.31496062992125984" footer="0.5118110236220472"/>
  <pageSetup horizontalDpi="300" verticalDpi="300" orientation="landscape" paperSize="9" scale="90" r:id="rId1"/>
  <headerFooter alignWithMargins="0">
    <oddHeader>&amp;CStrona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2">
      <selection activeCell="C16" sqref="C1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ht="12.75">
      <c r="E1" s="1" t="s">
        <v>407</v>
      </c>
    </row>
    <row r="2" ht="18.75" customHeight="1">
      <c r="E2" s="1" t="s">
        <v>439</v>
      </c>
    </row>
    <row r="3" ht="12.75">
      <c r="E3" s="1" t="s">
        <v>345</v>
      </c>
    </row>
    <row r="4" ht="12.75">
      <c r="E4" s="1" t="s">
        <v>400</v>
      </c>
    </row>
    <row r="8" spans="1:6" ht="19.5" customHeight="1">
      <c r="A8" s="458" t="s">
        <v>344</v>
      </c>
      <c r="B8" s="458"/>
      <c r="C8" s="458"/>
      <c r="D8" s="458"/>
      <c r="E8" s="458"/>
      <c r="F8" s="458"/>
    </row>
    <row r="9" spans="5:6" ht="19.5" customHeight="1">
      <c r="E9" s="6"/>
      <c r="F9" s="6"/>
    </row>
    <row r="10" ht="19.5" customHeight="1">
      <c r="F10" s="12" t="s">
        <v>39</v>
      </c>
    </row>
    <row r="11" spans="1:6" ht="19.5" customHeight="1">
      <c r="A11" s="13" t="s">
        <v>56</v>
      </c>
      <c r="B11" s="13" t="s">
        <v>2</v>
      </c>
      <c r="C11" s="13" t="s">
        <v>3</v>
      </c>
      <c r="D11" s="13" t="s">
        <v>108</v>
      </c>
      <c r="E11" s="13" t="s">
        <v>42</v>
      </c>
      <c r="F11" s="13" t="s">
        <v>41</v>
      </c>
    </row>
    <row r="12" spans="1:6" ht="7.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</row>
    <row r="13" spans="1:6" ht="30" customHeight="1">
      <c r="A13" s="23" t="s">
        <v>10</v>
      </c>
      <c r="B13" s="293">
        <v>921</v>
      </c>
      <c r="C13" s="293">
        <v>92116</v>
      </c>
      <c r="D13" s="293">
        <v>2480</v>
      </c>
      <c r="E13" s="292" t="s">
        <v>370</v>
      </c>
      <c r="F13" s="294">
        <v>65500</v>
      </c>
    </row>
    <row r="14" spans="1:6" ht="30" customHeight="1">
      <c r="A14" s="25"/>
      <c r="B14" s="25"/>
      <c r="C14" s="25"/>
      <c r="D14" s="25"/>
      <c r="E14" s="25"/>
      <c r="F14" s="261">
        <v>0</v>
      </c>
    </row>
    <row r="15" spans="1:6" ht="30" customHeight="1">
      <c r="A15" s="25"/>
      <c r="B15" s="25"/>
      <c r="C15" s="25"/>
      <c r="D15" s="25"/>
      <c r="E15" s="25"/>
      <c r="F15" s="261">
        <v>0</v>
      </c>
    </row>
    <row r="16" spans="1:6" ht="30" customHeight="1">
      <c r="A16" s="28"/>
      <c r="B16" s="28"/>
      <c r="C16" s="28"/>
      <c r="D16" s="28"/>
      <c r="E16" s="28"/>
      <c r="F16" s="262">
        <v>0</v>
      </c>
    </row>
    <row r="17" spans="1:6" ht="30" customHeight="1">
      <c r="A17" s="471" t="s">
        <v>100</v>
      </c>
      <c r="B17" s="472"/>
      <c r="C17" s="472"/>
      <c r="D17" s="472"/>
      <c r="E17" s="473"/>
      <c r="F17" s="253">
        <f>SUM(F13:F16)</f>
        <v>65500</v>
      </c>
    </row>
    <row r="19" ht="12.75">
      <c r="A19" s="67"/>
    </row>
    <row r="20" spans="1:5" ht="12.75">
      <c r="A20" s="66"/>
      <c r="D20" s="1" t="s">
        <v>440</v>
      </c>
      <c r="E20" s="250" t="s">
        <v>441</v>
      </c>
    </row>
    <row r="22" spans="1:5" ht="12.75">
      <c r="A22" s="66"/>
      <c r="E22" s="250" t="s">
        <v>442</v>
      </c>
    </row>
    <row r="23" ht="12.75">
      <c r="F23" s="1" t="s">
        <v>438</v>
      </c>
    </row>
  </sheetData>
  <mergeCells count="2">
    <mergeCell ref="A8:F8"/>
    <mergeCell ref="A17:E17"/>
  </mergeCells>
  <printOptions horizontalCentered="1"/>
  <pageMargins left="0.5511811023622047" right="0.5118110236220472" top="1.0236220472440944" bottom="0.984251968503937" header="0.31496062992125984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6">
      <selection activeCell="H13" sqref="H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ht="12.75">
      <c r="F1" t="s">
        <v>410</v>
      </c>
    </row>
    <row r="2" ht="12.75">
      <c r="F2" t="s">
        <v>413</v>
      </c>
    </row>
    <row r="3" ht="12.75">
      <c r="F3" t="s">
        <v>360</v>
      </c>
    </row>
    <row r="4" ht="12.75">
      <c r="F4" t="s">
        <v>401</v>
      </c>
    </row>
    <row r="5" ht="49.5" customHeight="1"/>
    <row r="6" spans="1:7" ht="19.5" customHeight="1">
      <c r="A6" s="463" t="s">
        <v>386</v>
      </c>
      <c r="B6" s="463"/>
      <c r="C6" s="463"/>
      <c r="D6" s="463"/>
      <c r="E6" s="463"/>
      <c r="F6" s="463"/>
      <c r="G6" s="463"/>
    </row>
    <row r="7" spans="1:8" ht="39.75" customHeight="1">
      <c r="A7" s="474" t="s">
        <v>411</v>
      </c>
      <c r="B7" s="474"/>
      <c r="C7" s="474"/>
      <c r="D7" s="474"/>
      <c r="E7" s="474"/>
      <c r="F7" s="474"/>
      <c r="G7" s="474"/>
      <c r="H7" s="43"/>
    </row>
    <row r="8" spans="5:7" ht="19.5" customHeight="1">
      <c r="E8" s="1"/>
      <c r="F8" s="1"/>
      <c r="G8" s="12" t="s">
        <v>39</v>
      </c>
    </row>
    <row r="9" spans="1:7" ht="19.5" customHeight="1">
      <c r="A9" s="459" t="s">
        <v>56</v>
      </c>
      <c r="B9" s="459" t="s">
        <v>2</v>
      </c>
      <c r="C9" s="459" t="s">
        <v>3</v>
      </c>
      <c r="D9" s="459" t="s">
        <v>4</v>
      </c>
      <c r="E9" s="454" t="s">
        <v>66</v>
      </c>
      <c r="F9" s="454" t="s">
        <v>67</v>
      </c>
      <c r="G9" s="454" t="s">
        <v>40</v>
      </c>
    </row>
    <row r="10" spans="1:7" ht="19.5" customHeight="1">
      <c r="A10" s="459"/>
      <c r="B10" s="459"/>
      <c r="C10" s="459"/>
      <c r="D10" s="459"/>
      <c r="E10" s="454"/>
      <c r="F10" s="454"/>
      <c r="G10" s="454"/>
    </row>
    <row r="11" spans="1:7" ht="19.5" customHeight="1">
      <c r="A11" s="459"/>
      <c r="B11" s="459"/>
      <c r="C11" s="459"/>
      <c r="D11" s="459"/>
      <c r="E11" s="454"/>
      <c r="F11" s="454"/>
      <c r="G11" s="454"/>
    </row>
    <row r="12" spans="1:7" ht="7.5" customHeight="1">
      <c r="A12" s="16">
        <v>1</v>
      </c>
      <c r="B12" s="310">
        <v>2</v>
      </c>
      <c r="C12" s="310">
        <v>3</v>
      </c>
      <c r="D12" s="310">
        <v>4</v>
      </c>
      <c r="E12" s="310">
        <v>5</v>
      </c>
      <c r="F12" s="310">
        <v>6</v>
      </c>
      <c r="G12" s="310">
        <v>7</v>
      </c>
    </row>
    <row r="13" spans="1:7" ht="79.5" customHeight="1">
      <c r="A13" s="398" t="s">
        <v>10</v>
      </c>
      <c r="B13" s="302">
        <v>754</v>
      </c>
      <c r="C13" s="301">
        <v>75412</v>
      </c>
      <c r="D13" s="301">
        <v>6230</v>
      </c>
      <c r="E13" s="399" t="s">
        <v>390</v>
      </c>
      <c r="F13" s="399" t="s">
        <v>387</v>
      </c>
      <c r="G13" s="400">
        <v>15000</v>
      </c>
    </row>
    <row r="14" spans="1:7" ht="30" customHeight="1" hidden="1">
      <c r="A14" s="314"/>
      <c r="B14" s="390"/>
      <c r="C14" s="390"/>
      <c r="D14" s="390"/>
      <c r="E14" s="314"/>
      <c r="F14" s="314"/>
      <c r="G14" s="394">
        <f>-G15</f>
        <v>0</v>
      </c>
    </row>
    <row r="15" spans="1:7" ht="30" customHeight="1" hidden="1">
      <c r="A15" s="314"/>
      <c r="B15" s="390"/>
      <c r="C15" s="390"/>
      <c r="D15" s="390"/>
      <c r="E15" s="314"/>
      <c r="F15" s="314"/>
      <c r="G15" s="394">
        <v>0</v>
      </c>
    </row>
    <row r="16" spans="1:7" ht="30" customHeight="1" hidden="1">
      <c r="A16" s="314"/>
      <c r="B16" s="390"/>
      <c r="C16" s="390"/>
      <c r="D16" s="390"/>
      <c r="E16" s="314"/>
      <c r="F16" s="314"/>
      <c r="G16" s="394"/>
    </row>
    <row r="17" spans="1:7" ht="30" customHeight="1" hidden="1">
      <c r="A17" s="314"/>
      <c r="B17" s="390"/>
      <c r="C17" s="390"/>
      <c r="D17" s="390"/>
      <c r="E17" s="314"/>
      <c r="F17" s="314"/>
      <c r="G17" s="394"/>
    </row>
    <row r="18" spans="1:7" s="1" customFormat="1" ht="30" customHeight="1">
      <c r="A18" s="462" t="s">
        <v>100</v>
      </c>
      <c r="B18" s="462"/>
      <c r="C18" s="462"/>
      <c r="D18" s="462"/>
      <c r="E18" s="462"/>
      <c r="F18" s="21"/>
      <c r="G18" s="253">
        <f>SUM(G13:G17)</f>
        <v>15000</v>
      </c>
    </row>
    <row r="20" ht="12.75">
      <c r="A20" s="66"/>
    </row>
    <row r="21" spans="6:7" ht="12.75">
      <c r="F21" s="61" t="s">
        <v>437</v>
      </c>
      <c r="G21" s="61"/>
    </row>
    <row r="23" ht="12.75">
      <c r="F23" s="61" t="s">
        <v>425</v>
      </c>
    </row>
  </sheetData>
  <mergeCells count="10">
    <mergeCell ref="A18:E18"/>
    <mergeCell ref="A6:G6"/>
    <mergeCell ref="G9:G11"/>
    <mergeCell ref="E9:E11"/>
    <mergeCell ref="F9:F11"/>
    <mergeCell ref="A9:A11"/>
    <mergeCell ref="B9:B11"/>
    <mergeCell ref="C9:C11"/>
    <mergeCell ref="D9:D11"/>
    <mergeCell ref="A7:G7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E28" sqref="E2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ht="12.75">
      <c r="F1" t="s">
        <v>359</v>
      </c>
    </row>
    <row r="2" ht="12.75">
      <c r="F2" t="s">
        <v>413</v>
      </c>
    </row>
    <row r="3" ht="12.75">
      <c r="F3" t="s">
        <v>360</v>
      </c>
    </row>
    <row r="4" ht="12.75">
      <c r="F4" t="s">
        <v>401</v>
      </c>
    </row>
    <row r="5" ht="49.5" customHeight="1"/>
    <row r="6" spans="1:7" ht="19.5" customHeight="1">
      <c r="A6" s="463" t="s">
        <v>386</v>
      </c>
      <c r="B6" s="463"/>
      <c r="C6" s="463"/>
      <c r="D6" s="463"/>
      <c r="E6" s="463"/>
      <c r="F6" s="463"/>
      <c r="G6" s="463"/>
    </row>
    <row r="7" spans="1:9" ht="39.75" customHeight="1">
      <c r="A7" s="475" t="s">
        <v>412</v>
      </c>
      <c r="B7" s="475"/>
      <c r="C7" s="475"/>
      <c r="D7" s="475"/>
      <c r="E7" s="475"/>
      <c r="F7" s="475"/>
      <c r="G7" s="401"/>
      <c r="H7" s="401"/>
      <c r="I7" s="401"/>
    </row>
    <row r="8" spans="5:7" ht="19.5" customHeight="1">
      <c r="E8" s="1"/>
      <c r="F8" s="1"/>
      <c r="G8" s="12" t="s">
        <v>39</v>
      </c>
    </row>
    <row r="9" spans="1:7" ht="19.5" customHeight="1">
      <c r="A9" s="459" t="s">
        <v>56</v>
      </c>
      <c r="B9" s="459" t="s">
        <v>2</v>
      </c>
      <c r="C9" s="459" t="s">
        <v>3</v>
      </c>
      <c r="D9" s="466" t="s">
        <v>4</v>
      </c>
      <c r="E9" s="454" t="s">
        <v>66</v>
      </c>
      <c r="F9" s="454" t="s">
        <v>67</v>
      </c>
      <c r="G9" s="454" t="s">
        <v>40</v>
      </c>
    </row>
    <row r="10" spans="1:7" ht="19.5" customHeight="1">
      <c r="A10" s="459"/>
      <c r="B10" s="459"/>
      <c r="C10" s="459"/>
      <c r="D10" s="467"/>
      <c r="E10" s="454"/>
      <c r="F10" s="454"/>
      <c r="G10" s="454"/>
    </row>
    <row r="11" spans="1:7" ht="19.5" customHeight="1">
      <c r="A11" s="459"/>
      <c r="B11" s="459"/>
      <c r="C11" s="459"/>
      <c r="D11" s="468"/>
      <c r="E11" s="454"/>
      <c r="F11" s="454"/>
      <c r="G11" s="454"/>
    </row>
    <row r="12" spans="1:7" ht="7.5" customHeight="1">
      <c r="A12" s="16">
        <v>1</v>
      </c>
      <c r="B12" s="310">
        <v>2</v>
      </c>
      <c r="C12" s="310">
        <v>3</v>
      </c>
      <c r="D12" s="310">
        <v>4</v>
      </c>
      <c r="E12" s="310">
        <v>5</v>
      </c>
      <c r="F12" s="310">
        <v>6</v>
      </c>
      <c r="G12" s="310">
        <v>7</v>
      </c>
    </row>
    <row r="13" spans="1:7" ht="79.5" customHeight="1">
      <c r="A13" s="311">
        <v>1</v>
      </c>
      <c r="B13" s="388">
        <v>801</v>
      </c>
      <c r="C13" s="388">
        <v>80104</v>
      </c>
      <c r="D13" s="389">
        <v>2310</v>
      </c>
      <c r="E13" s="312" t="s">
        <v>361</v>
      </c>
      <c r="F13" s="312" t="s">
        <v>358</v>
      </c>
      <c r="G13" s="393">
        <v>5640</v>
      </c>
    </row>
    <row r="14" spans="1:7" ht="30" customHeight="1" hidden="1">
      <c r="A14" s="314"/>
      <c r="B14" s="390"/>
      <c r="C14" s="390"/>
      <c r="D14" s="390"/>
      <c r="E14" s="314"/>
      <c r="F14" s="314"/>
      <c r="G14" s="394">
        <f>-G15</f>
        <v>0</v>
      </c>
    </row>
    <row r="15" spans="1:7" ht="30" customHeight="1" hidden="1">
      <c r="A15" s="314"/>
      <c r="B15" s="390"/>
      <c r="C15" s="390"/>
      <c r="D15" s="390"/>
      <c r="E15" s="314"/>
      <c r="F15" s="314"/>
      <c r="G15" s="394">
        <v>0</v>
      </c>
    </row>
    <row r="16" spans="1:7" ht="30" customHeight="1" hidden="1">
      <c r="A16" s="313"/>
      <c r="B16" s="391"/>
      <c r="C16" s="391"/>
      <c r="D16" s="391"/>
      <c r="E16" s="313"/>
      <c r="F16" s="313"/>
      <c r="G16" s="395"/>
    </row>
    <row r="17" spans="1:7" ht="30" customHeight="1" hidden="1">
      <c r="A17" s="29"/>
      <c r="B17" s="392"/>
      <c r="C17" s="392"/>
      <c r="D17" s="392"/>
      <c r="E17" s="29"/>
      <c r="F17" s="29"/>
      <c r="G17" s="396"/>
    </row>
    <row r="18" spans="1:7" ht="39.75" customHeight="1">
      <c r="A18" s="347">
        <v>2</v>
      </c>
      <c r="B18" s="373">
        <v>853</v>
      </c>
      <c r="C18" s="373">
        <v>85333</v>
      </c>
      <c r="D18" s="373">
        <v>2320</v>
      </c>
      <c r="E18" s="348" t="s">
        <v>388</v>
      </c>
      <c r="F18" s="348" t="s">
        <v>406</v>
      </c>
      <c r="G18" s="397">
        <v>1000</v>
      </c>
    </row>
    <row r="19" spans="1:7" s="1" customFormat="1" ht="30" customHeight="1">
      <c r="A19" s="471" t="s">
        <v>100</v>
      </c>
      <c r="B19" s="472"/>
      <c r="C19" s="472"/>
      <c r="D19" s="472"/>
      <c r="E19" s="473"/>
      <c r="F19" s="21"/>
      <c r="G19" s="253">
        <f>SUM(G13:G18)</f>
        <v>6640</v>
      </c>
    </row>
    <row r="21" ht="12.75">
      <c r="A21" s="66"/>
    </row>
    <row r="22" ht="12.75">
      <c r="F22" s="61" t="s">
        <v>437</v>
      </c>
    </row>
    <row r="24" ht="12.75">
      <c r="F24" s="61" t="s">
        <v>425</v>
      </c>
    </row>
  </sheetData>
  <mergeCells count="10">
    <mergeCell ref="A7:F7"/>
    <mergeCell ref="A19:E19"/>
    <mergeCell ref="A6:G6"/>
    <mergeCell ref="G9:G11"/>
    <mergeCell ref="E9:E11"/>
    <mergeCell ref="F9:F11"/>
    <mergeCell ref="A9:A11"/>
    <mergeCell ref="B9:B11"/>
    <mergeCell ref="C9:C11"/>
    <mergeCell ref="D9:D11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0">
      <selection activeCell="B28" sqref="B28:C2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250" t="s">
        <v>408</v>
      </c>
      <c r="C1" s="250"/>
    </row>
    <row r="2" ht="12.75">
      <c r="B2" s="1" t="s">
        <v>431</v>
      </c>
    </row>
    <row r="3" ht="12.75">
      <c r="B3" s="1" t="s">
        <v>353</v>
      </c>
    </row>
    <row r="4" ht="12.75">
      <c r="B4" s="1" t="s">
        <v>402</v>
      </c>
    </row>
    <row r="5" ht="34.5" customHeight="1"/>
    <row r="6" spans="1:10" ht="19.5" customHeight="1">
      <c r="A6" s="449" t="s">
        <v>36</v>
      </c>
      <c r="B6" s="449"/>
      <c r="C6" s="449"/>
      <c r="D6" s="6"/>
      <c r="E6" s="6"/>
      <c r="F6" s="6"/>
      <c r="G6" s="6"/>
      <c r="H6" s="6"/>
      <c r="I6" s="6"/>
      <c r="J6" s="6"/>
    </row>
    <row r="7" spans="1:7" ht="19.5" customHeight="1">
      <c r="A7" s="449" t="s">
        <v>43</v>
      </c>
      <c r="B7" s="449"/>
      <c r="C7" s="449"/>
      <c r="D7" s="6"/>
      <c r="E7" s="6"/>
      <c r="F7" s="6"/>
      <c r="G7" s="6"/>
    </row>
    <row r="9" ht="12.75">
      <c r="C9" s="10" t="s">
        <v>39</v>
      </c>
    </row>
    <row r="10" spans="1:10" ht="19.5" customHeight="1">
      <c r="A10" s="13" t="s">
        <v>56</v>
      </c>
      <c r="B10" s="13" t="s">
        <v>0</v>
      </c>
      <c r="C10" s="13" t="s">
        <v>55</v>
      </c>
      <c r="D10" s="8"/>
      <c r="E10" s="8"/>
      <c r="F10" s="8"/>
      <c r="G10" s="8"/>
      <c r="H10" s="8"/>
      <c r="I10" s="9"/>
      <c r="J10" s="9"/>
    </row>
    <row r="11" spans="1:10" ht="19.5" customHeight="1">
      <c r="A11" s="19" t="s">
        <v>9</v>
      </c>
      <c r="B11" s="30" t="s">
        <v>60</v>
      </c>
      <c r="C11" s="304">
        <v>25562</v>
      </c>
      <c r="D11" s="8"/>
      <c r="E11" s="8"/>
      <c r="F11" s="8"/>
      <c r="G11" s="8"/>
      <c r="H11" s="8"/>
      <c r="I11" s="9"/>
      <c r="J11" s="9"/>
    </row>
    <row r="12" spans="1:10" ht="19.5" customHeight="1">
      <c r="A12" s="19" t="s">
        <v>13</v>
      </c>
      <c r="B12" s="30" t="s">
        <v>8</v>
      </c>
      <c r="C12" s="304">
        <v>10000</v>
      </c>
      <c r="D12" s="8"/>
      <c r="E12" s="8"/>
      <c r="F12" s="8"/>
      <c r="G12" s="8"/>
      <c r="H12" s="8"/>
      <c r="I12" s="9"/>
      <c r="J12" s="9"/>
    </row>
    <row r="13" spans="1:10" ht="19.5" customHeight="1">
      <c r="A13" s="31" t="s">
        <v>10</v>
      </c>
      <c r="B13" s="32" t="s">
        <v>354</v>
      </c>
      <c r="C13" s="305">
        <v>10000</v>
      </c>
      <c r="D13" s="8"/>
      <c r="E13" s="8"/>
      <c r="F13" s="8"/>
      <c r="G13" s="8"/>
      <c r="H13" s="8"/>
      <c r="I13" s="9"/>
      <c r="J13" s="9"/>
    </row>
    <row r="14" spans="1:10" ht="19.5" customHeight="1">
      <c r="A14" s="24" t="s">
        <v>11</v>
      </c>
      <c r="B14" s="33"/>
      <c r="C14" s="306"/>
      <c r="D14" s="8"/>
      <c r="E14" s="8"/>
      <c r="F14" s="8"/>
      <c r="G14" s="8"/>
      <c r="H14" s="8"/>
      <c r="I14" s="9"/>
      <c r="J14" s="9"/>
    </row>
    <row r="15" spans="1:10" ht="19.5" customHeight="1">
      <c r="A15" s="27" t="s">
        <v>12</v>
      </c>
      <c r="B15" s="34"/>
      <c r="C15" s="307"/>
      <c r="D15" s="8"/>
      <c r="E15" s="8"/>
      <c r="F15" s="8"/>
      <c r="G15" s="8"/>
      <c r="H15" s="8"/>
      <c r="I15" s="9"/>
      <c r="J15" s="9"/>
    </row>
    <row r="16" spans="1:10" ht="19.5" customHeight="1">
      <c r="A16" s="19" t="s">
        <v>14</v>
      </c>
      <c r="B16" s="30" t="s">
        <v>7</v>
      </c>
      <c r="C16" s="304">
        <v>20000</v>
      </c>
      <c r="D16" s="8"/>
      <c r="E16" s="8"/>
      <c r="F16" s="8"/>
      <c r="G16" s="8"/>
      <c r="H16" s="8"/>
      <c r="I16" s="9"/>
      <c r="J16" s="9"/>
    </row>
    <row r="17" spans="1:10" ht="19.5" customHeight="1">
      <c r="A17" s="22" t="s">
        <v>10</v>
      </c>
      <c r="B17" s="352" t="s">
        <v>34</v>
      </c>
      <c r="C17" s="351">
        <v>13000</v>
      </c>
      <c r="D17" s="8"/>
      <c r="E17" s="8"/>
      <c r="F17" s="8"/>
      <c r="G17" s="8"/>
      <c r="H17" s="8"/>
      <c r="I17" s="9"/>
      <c r="J17" s="9"/>
    </row>
    <row r="18" spans="1:10" ht="15" customHeight="1">
      <c r="A18" s="24"/>
      <c r="B18" s="1" t="s">
        <v>389</v>
      </c>
      <c r="C18" s="306">
        <v>12000</v>
      </c>
      <c r="D18" s="8"/>
      <c r="E18" s="8"/>
      <c r="F18" s="8"/>
      <c r="G18" s="8"/>
      <c r="H18" s="8"/>
      <c r="I18" s="9"/>
      <c r="J18" s="9"/>
    </row>
    <row r="19" spans="1:10" ht="15" customHeight="1">
      <c r="A19" s="24"/>
      <c r="B19" s="33" t="s">
        <v>355</v>
      </c>
      <c r="C19" s="306">
        <v>1000</v>
      </c>
      <c r="D19" s="8"/>
      <c r="E19" s="8"/>
      <c r="F19" s="8"/>
      <c r="G19" s="8"/>
      <c r="H19" s="8"/>
      <c r="I19" s="9"/>
      <c r="J19" s="9"/>
    </row>
    <row r="20" spans="1:10" ht="19.5" customHeight="1">
      <c r="A20" s="24" t="s">
        <v>11</v>
      </c>
      <c r="B20" s="349" t="s">
        <v>37</v>
      </c>
      <c r="C20" s="350">
        <v>7000</v>
      </c>
      <c r="D20" s="8"/>
      <c r="E20" s="8"/>
      <c r="F20" s="8"/>
      <c r="G20" s="8"/>
      <c r="H20" s="8"/>
      <c r="I20" s="9"/>
      <c r="J20" s="9"/>
    </row>
    <row r="21" spans="1:10" ht="25.5">
      <c r="A21" s="24"/>
      <c r="B21" s="35" t="s">
        <v>356</v>
      </c>
      <c r="C21" s="306">
        <v>7000</v>
      </c>
      <c r="D21" s="8"/>
      <c r="E21" s="8"/>
      <c r="F21" s="8"/>
      <c r="G21" s="8"/>
      <c r="H21" s="8"/>
      <c r="I21" s="9"/>
      <c r="J21" s="9"/>
    </row>
    <row r="22" spans="1:10" ht="15" customHeight="1">
      <c r="A22" s="27"/>
      <c r="B22" s="36"/>
      <c r="C22" s="307"/>
      <c r="D22" s="8"/>
      <c r="E22" s="8"/>
      <c r="F22" s="8"/>
      <c r="G22" s="8"/>
      <c r="H22" s="8"/>
      <c r="I22" s="9"/>
      <c r="J22" s="9"/>
    </row>
    <row r="23" spans="1:10" ht="19.5" customHeight="1">
      <c r="A23" s="19" t="s">
        <v>35</v>
      </c>
      <c r="B23" s="30" t="s">
        <v>61</v>
      </c>
      <c r="C23" s="304">
        <v>15562</v>
      </c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8"/>
      <c r="B26" s="476" t="s">
        <v>432</v>
      </c>
      <c r="C26" s="476"/>
      <c r="D26" s="8"/>
      <c r="E26" s="8"/>
      <c r="F26" s="8"/>
      <c r="G26" s="8"/>
      <c r="H26" s="8"/>
      <c r="I26" s="9"/>
      <c r="J26" s="9"/>
    </row>
    <row r="27" spans="1:10" ht="15">
      <c r="A27" s="8"/>
      <c r="B27" s="8"/>
      <c r="C27" s="8"/>
      <c r="D27" s="8"/>
      <c r="E27" s="8"/>
      <c r="F27" s="8"/>
      <c r="G27" s="8"/>
      <c r="H27" s="8"/>
      <c r="I27" s="9"/>
      <c r="J27" s="9"/>
    </row>
    <row r="28" spans="1:10" ht="15">
      <c r="A28" s="8"/>
      <c r="B28" s="477" t="s">
        <v>433</v>
      </c>
      <c r="C28" s="477"/>
      <c r="D28" s="8"/>
      <c r="E28" s="8"/>
      <c r="F28" s="8"/>
      <c r="G28" s="8"/>
      <c r="H28" s="8"/>
      <c r="I28" s="9"/>
      <c r="J28" s="9"/>
    </row>
    <row r="29" spans="1:10" ht="15">
      <c r="A29" s="8"/>
      <c r="B29" s="8"/>
      <c r="C29" s="8"/>
      <c r="D29" s="8"/>
      <c r="E29" s="8"/>
      <c r="F29" s="8"/>
      <c r="G29" s="8"/>
      <c r="H29" s="8"/>
      <c r="I29" s="9"/>
      <c r="J29" s="9"/>
    </row>
    <row r="30" spans="1:10" ht="1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mergeCells count="4">
    <mergeCell ref="A6:C6"/>
    <mergeCell ref="A7:C7"/>
    <mergeCell ref="B26:C26"/>
    <mergeCell ref="B28:C28"/>
  </mergeCells>
  <printOptions horizontalCentered="1"/>
  <pageMargins left="0.5905511811023623" right="0.5905511811023623" top="0.9055118110236221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Sadkowice</cp:lastModifiedBy>
  <cp:lastPrinted>2007-03-21T10:38:58Z</cp:lastPrinted>
  <dcterms:created xsi:type="dcterms:W3CDTF">1998-12-09T13:02:10Z</dcterms:created>
  <dcterms:modified xsi:type="dcterms:W3CDTF">2007-04-25T08:35:55Z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